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9690" windowHeight="5085"/>
  </bookViews>
  <sheets>
    <sheet name="Источники " sheetId="5" r:id="rId1"/>
  </sheets>
  <definedNames>
    <definedName name="_xlnm.Print_Titles" localSheetId="0">'Источники '!$15:$15</definedName>
    <definedName name="_xlnm.Print_Area" localSheetId="0">'Источники '!$A$1:$Q$56</definedName>
  </definedNames>
  <calcPr calcId="145621" refMode="R1C1"/>
</workbook>
</file>

<file path=xl/calcChain.xml><?xml version="1.0" encoding="utf-8"?>
<calcChain xmlns="http://schemas.openxmlformats.org/spreadsheetml/2006/main">
  <c r="O18" i="5" l="1"/>
  <c r="Q40" i="5" l="1"/>
  <c r="Q21" i="5"/>
  <c r="P21" i="5"/>
  <c r="I17" i="5" l="1"/>
  <c r="O33" i="5" l="1"/>
  <c r="K21" i="5"/>
  <c r="N31" i="5"/>
  <c r="N30" i="5"/>
  <c r="N17" i="5"/>
  <c r="L31" i="5"/>
  <c r="L30" i="5"/>
  <c r="L21" i="5"/>
  <c r="L18" i="5"/>
  <c r="L17" i="5" s="1"/>
  <c r="J31" i="5"/>
  <c r="J30" i="5"/>
  <c r="J17" i="5" s="1"/>
  <c r="J21" i="5"/>
  <c r="J18" i="5"/>
  <c r="H31" i="5"/>
  <c r="H30" i="5"/>
  <c r="H18" i="5"/>
  <c r="H17" i="5"/>
  <c r="F31" i="5"/>
  <c r="F33" i="5" s="1"/>
  <c r="F17" i="5" l="1"/>
  <c r="Q36" i="5" l="1"/>
  <c r="P36" i="5"/>
  <c r="Q32" i="5"/>
  <c r="P32" i="5"/>
  <c r="O31" i="5"/>
  <c r="O17" i="5" s="1"/>
  <c r="M31" i="5"/>
  <c r="M30" i="5" s="1"/>
  <c r="K31" i="5"/>
  <c r="K30" i="5" s="1"/>
  <c r="I31" i="5"/>
  <c r="G31" i="5"/>
  <c r="G33" i="5" s="1"/>
  <c r="Q33" i="5" s="1"/>
  <c r="E31" i="5"/>
  <c r="I30" i="5"/>
  <c r="E30" i="5"/>
  <c r="Q20" i="5"/>
  <c r="P20" i="5"/>
  <c r="Q19" i="5"/>
  <c r="P19" i="5"/>
  <c r="M18" i="5"/>
  <c r="K18" i="5"/>
  <c r="I18" i="5"/>
  <c r="P18" i="5"/>
  <c r="G17" i="5"/>
  <c r="M17" i="5" l="1"/>
  <c r="O30" i="5"/>
  <c r="Q30" i="5" s="1"/>
  <c r="K17" i="5"/>
  <c r="Q18" i="5"/>
  <c r="P30" i="5"/>
  <c r="P17" i="5"/>
  <c r="P31" i="5"/>
  <c r="P33" i="5"/>
  <c r="Q31" i="5"/>
  <c r="Q17" i="5" l="1"/>
</calcChain>
</file>

<file path=xl/sharedStrings.xml><?xml version="1.0" encoding="utf-8"?>
<sst xmlns="http://schemas.openxmlformats.org/spreadsheetml/2006/main" count="97" uniqueCount="83">
  <si>
    <t xml:space="preserve">         фирменное наименование субъекта электроэнергетики</t>
  </si>
  <si>
    <t>Итого за период
реализации инвестиционной программы</t>
  </si>
  <si>
    <t xml:space="preserve">Факт </t>
  </si>
  <si>
    <t>План (факт)</t>
  </si>
  <si>
    <t>План</t>
  </si>
  <si>
    <t>Факт (предложение по корректировке плана)</t>
  </si>
  <si>
    <t>Предложение по корректировке плана</t>
  </si>
  <si>
    <t>1.1</t>
  </si>
  <si>
    <t>1.2</t>
  </si>
  <si>
    <t>1</t>
  </si>
  <si>
    <t>1.3</t>
  </si>
  <si>
    <t>2</t>
  </si>
  <si>
    <t>2.1</t>
  </si>
  <si>
    <t>2.2</t>
  </si>
  <si>
    <t>2.3</t>
  </si>
  <si>
    <t>1.4</t>
  </si>
  <si>
    <t>2.4</t>
  </si>
  <si>
    <t>2.5</t>
  </si>
  <si>
    <t>2.6</t>
  </si>
  <si>
    <t>2.7</t>
  </si>
  <si>
    <t>Источники финансирования (заполняется по финансированию) инвестиционной программы</t>
  </si>
  <si>
    <t xml:space="preserve">                   период реализации инвестиционной программы</t>
  </si>
  <si>
    <t>№пп</t>
  </si>
  <si>
    <t>Источник финансирования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</si>
  <si>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</si>
  <si>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</si>
  <si>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</si>
  <si>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</si>
  <si>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</si>
  <si>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</si>
  <si>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</si>
  <si>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</si>
  <si>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</si>
  <si>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</si>
  <si>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</si>
  <si>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</si>
  <si>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</si>
  <si>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</si>
  <si>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</si>
  <si>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</si>
  <si>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</si>
  <si>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</si>
  <si>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амортизация, учтенная в тарифах (указать отдельно по регулируемым видам деятельности)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</si>
  <si>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</si>
  <si>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</si>
  <si>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</si>
  <si>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</si>
  <si>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</si>
  <si>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Прочие собственные средства всего, в том числе:</t>
  </si>
  <si>
    <t>1.4.1</t>
  </si>
  <si>
    <t>средства допэмиссии</t>
  </si>
  <si>
    <t>1.5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</si>
  <si>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</si>
  <si>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</si>
  <si>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</si>
  <si>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</si>
  <si>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</si>
  <si>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</si>
  <si>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</si>
  <si>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</si>
  <si>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</si>
  <si>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</si>
  <si>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</si>
  <si>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</si>
  <si>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</si>
  <si>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</si>
  <si>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</si>
  <si>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</si>
  <si>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</si>
  <si>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2017 год</t>
  </si>
  <si>
    <t>2021 год</t>
  </si>
  <si>
    <t>2022 год</t>
  </si>
  <si>
    <t xml:space="preserve">2018 год </t>
  </si>
  <si>
    <t>Производство , передача и сбыт тепловой энергии</t>
  </si>
  <si>
    <t xml:space="preserve">Услуги по передаче электрической энергии (мощности) </t>
  </si>
  <si>
    <t>Горячее водоснабжение</t>
  </si>
  <si>
    <r>
      <rPr>
        <b/>
        <sz val="14"/>
        <color indexed="8"/>
        <rFont val="Times New Roman"/>
        <family val="1"/>
        <charset val="204"/>
      </rPr>
      <t xml:space="preserve">на период </t>
    </r>
    <r>
      <rPr>
        <b/>
        <u/>
        <sz val="14"/>
        <color indexed="8"/>
        <rFont val="Times New Roman"/>
        <family val="1"/>
        <charset val="204"/>
      </rPr>
      <t xml:space="preserve">    2020-2024 г.г.                                                                           _</t>
    </r>
  </si>
  <si>
    <t xml:space="preserve">2020 год </t>
  </si>
  <si>
    <t>2023 год</t>
  </si>
  <si>
    <t>2024 год</t>
  </si>
  <si>
    <t>млн рублей ( без НДС)</t>
  </si>
  <si>
    <t>Год раскрытия информации: 2022_ год</t>
  </si>
  <si>
    <t xml:space="preserve">Акционерное Общество «Энергетик»  (АО «Энергетик»)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</si>
</sst>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8" fillId="4" borderId="0" applyNumberFormat="0" applyBorder="0" applyAlignment="0" applyProtection="0"/>
    <xf numFmtId="0" fontId="30" fillId="0" borderId="0"/>
  </cellStyleXfs>
  <cellXfs count="120">
    <xf numFmtId="0" fontId="0" fillId="0" borderId="0" xfId="0"/>
    <xf numFmtId="0" fontId="1" fillId="0" borderId="0" xfId="41" applyFont="1"/>
    <xf numFmtId="0" fontId="1" fillId="0" borderId="0" xfId="41" applyFont="1" applyFill="1"/>
    <xf numFmtId="0" fontId="33" fillId="0" borderId="0" xfId="51" applyFont="1" applyAlignment="1">
      <alignment horizontal="center" vertical="center"/>
    </xf>
    <xf numFmtId="0" fontId="3" fillId="0" borderId="17" xfId="41" applyFont="1" applyBorder="1" applyAlignment="1">
      <alignment horizontal="center" vertical="center" wrapText="1"/>
    </xf>
    <xf numFmtId="0" fontId="7" fillId="0" borderId="35" xfId="41" applyFont="1" applyFill="1" applyBorder="1" applyAlignment="1">
      <alignment horizontal="center" vertical="center" wrapText="1"/>
    </xf>
    <xf numFmtId="0" fontId="3" fillId="0" borderId="38" xfId="41" applyFont="1" applyBorder="1" applyAlignment="1">
      <alignment horizontal="center" vertical="center" wrapText="1"/>
    </xf>
    <xf numFmtId="0" fontId="3" fillId="0" borderId="0" xfId="41" applyFont="1" applyFill="1" applyAlignment="1"/>
    <xf numFmtId="0" fontId="1" fillId="0" borderId="0" xfId="41" applyFont="1" applyAlignment="1">
      <alignment horizontal="left"/>
    </xf>
    <xf numFmtId="0" fontId="35" fillId="0" borderId="0" xfId="51" applyFont="1" applyAlignment="1">
      <alignment vertical="center"/>
    </xf>
    <xf numFmtId="0" fontId="36" fillId="0" borderId="0" xfId="51" applyFont="1"/>
    <xf numFmtId="0" fontId="37" fillId="0" borderId="0" xfId="51" applyFont="1" applyAlignment="1">
      <alignment vertical="center"/>
    </xf>
    <xf numFmtId="0" fontId="38" fillId="0" borderId="0" xfId="51" applyFont="1" applyAlignment="1">
      <alignment vertical="center"/>
    </xf>
    <xf numFmtId="0" fontId="1" fillId="0" borderId="0" xfId="41" applyFont="1" applyAlignment="1">
      <alignment horizontal="right"/>
    </xf>
    <xf numFmtId="0" fontId="3" fillId="0" borderId="0" xfId="41" applyFont="1"/>
    <xf numFmtId="0" fontId="1" fillId="0" borderId="0" xfId="41" applyFont="1" applyAlignment="1">
      <alignment horizontal="right" vertical="center"/>
    </xf>
    <xf numFmtId="0" fontId="3" fillId="0" borderId="33" xfId="41" applyFont="1" applyBorder="1" applyAlignment="1">
      <alignment horizontal="center" vertical="center" wrapText="1"/>
    </xf>
    <xf numFmtId="0" fontId="3" fillId="0" borderId="34" xfId="41" applyFont="1" applyBorder="1" applyAlignment="1">
      <alignment horizontal="center" vertical="center" wrapText="1"/>
    </xf>
    <xf numFmtId="0" fontId="3" fillId="0" borderId="36" xfId="41" applyFont="1" applyBorder="1" applyAlignment="1">
      <alignment horizontal="center" vertical="center" wrapText="1"/>
    </xf>
    <xf numFmtId="0" fontId="3" fillId="0" borderId="37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center" vertical="center" wrapText="1"/>
    </xf>
    <xf numFmtId="0" fontId="4" fillId="0" borderId="46" xfId="41" applyFont="1" applyBorder="1" applyAlignment="1">
      <alignment horizontal="center" vertical="center" wrapText="1"/>
    </xf>
    <xf numFmtId="0" fontId="3" fillId="0" borderId="47" xfId="41" applyFont="1" applyBorder="1" applyAlignment="1">
      <alignment horizontal="center" vertical="center" wrapText="1"/>
    </xf>
    <xf numFmtId="0" fontId="3" fillId="0" borderId="48" xfId="41" applyFont="1" applyBorder="1" applyAlignment="1">
      <alignment horizontal="center" vertical="center" wrapText="1"/>
    </xf>
    <xf numFmtId="0" fontId="1" fillId="0" borderId="21" xfId="41" applyFont="1" applyFill="1" applyBorder="1" applyAlignment="1">
      <alignment horizontal="left" vertical="center" wrapText="1"/>
    </xf>
    <xf numFmtId="0" fontId="1" fillId="0" borderId="10" xfId="41" applyFont="1" applyFill="1" applyBorder="1" applyAlignment="1">
      <alignment horizontal="left" vertical="center" wrapText="1"/>
    </xf>
    <xf numFmtId="0" fontId="1" fillId="0" borderId="10" xfId="41" applyFont="1" applyFill="1" applyBorder="1"/>
    <xf numFmtId="49" fontId="2" fillId="0" borderId="19" xfId="41" applyNumberFormat="1" applyFont="1" applyFill="1" applyBorder="1" applyAlignment="1">
      <alignment horizontal="center" vertical="center"/>
    </xf>
    <xf numFmtId="0" fontId="29" fillId="0" borderId="26" xfId="41" applyFont="1" applyFill="1" applyBorder="1" applyAlignment="1">
      <alignment horizontal="left" vertical="center" wrapText="1"/>
    </xf>
    <xf numFmtId="49" fontId="2" fillId="0" borderId="11" xfId="41" applyNumberFormat="1" applyFont="1" applyFill="1" applyBorder="1" applyAlignment="1">
      <alignment horizontal="center" vertical="center"/>
    </xf>
    <xf numFmtId="0" fontId="2" fillId="0" borderId="24" xfId="41" applyFont="1" applyFill="1" applyBorder="1" applyAlignment="1">
      <alignment horizontal="left" vertical="center" wrapText="1" indent="3"/>
    </xf>
    <xf numFmtId="49" fontId="2" fillId="0" borderId="18" xfId="41" applyNumberFormat="1" applyFont="1" applyFill="1" applyBorder="1" applyAlignment="1">
      <alignment horizontal="center" vertical="center"/>
    </xf>
    <xf numFmtId="0" fontId="2" fillId="0" borderId="25" xfId="41" applyFont="1" applyFill="1" applyBorder="1" applyAlignment="1">
      <alignment horizontal="left" vertical="center" wrapText="1" indent="3"/>
    </xf>
    <xf numFmtId="0" fontId="1" fillId="0" borderId="22" xfId="41" applyFont="1" applyFill="1" applyBorder="1" applyAlignment="1">
      <alignment horizontal="left" vertical="center" wrapText="1" indent="3"/>
    </xf>
    <xf numFmtId="0" fontId="1" fillId="0" borderId="15" xfId="41" applyFont="1" applyFill="1" applyBorder="1" applyAlignment="1">
      <alignment horizontal="left" vertical="center" wrapText="1"/>
    </xf>
    <xf numFmtId="0" fontId="1" fillId="0" borderId="15" xfId="41" applyFont="1" applyFill="1" applyBorder="1"/>
    <xf numFmtId="0" fontId="1" fillId="0" borderId="40" xfId="41" applyFont="1" applyFill="1" applyBorder="1"/>
    <xf numFmtId="0" fontId="1" fillId="0" borderId="45" xfId="41" applyFont="1" applyFill="1" applyBorder="1"/>
    <xf numFmtId="0" fontId="1" fillId="0" borderId="16" xfId="41" applyFont="1" applyFill="1" applyBorder="1"/>
    <xf numFmtId="0" fontId="1" fillId="0" borderId="0" xfId="41" applyFont="1" applyFill="1" applyBorder="1"/>
    <xf numFmtId="0" fontId="1" fillId="0" borderId="0" xfId="41" applyFont="1" applyFill="1" applyBorder="1" applyAlignment="1">
      <alignment horizontal="left" vertical="center" wrapText="1" indent="4"/>
    </xf>
    <xf numFmtId="0" fontId="1" fillId="0" borderId="0" xfId="41" applyFont="1" applyFill="1" applyBorder="1" applyAlignment="1">
      <alignment horizontal="left" vertical="center"/>
    </xf>
    <xf numFmtId="0" fontId="1" fillId="0" borderId="0" xfId="41" applyFont="1" applyBorder="1"/>
    <xf numFmtId="0" fontId="3" fillId="0" borderId="0" xfId="41" applyFont="1" applyBorder="1" applyAlignment="1">
      <alignment horizontal="center" vertical="center" wrapText="1"/>
    </xf>
    <xf numFmtId="1" fontId="3" fillId="0" borderId="0" xfId="41" applyNumberFormat="1" applyFont="1" applyAlignment="1">
      <alignment horizontal="left" vertical="top"/>
    </xf>
    <xf numFmtId="2" fontId="1" fillId="0" borderId="0" xfId="41" applyNumberFormat="1" applyFont="1" applyAlignment="1">
      <alignment vertical="top"/>
    </xf>
    <xf numFmtId="49" fontId="1" fillId="0" borderId="0" xfId="41" applyNumberFormat="1" applyFont="1" applyAlignment="1">
      <alignment horizontal="left" vertical="top" wrapText="1"/>
    </xf>
    <xf numFmtId="2" fontId="1" fillId="0" borderId="0" xfId="41" applyNumberFormat="1" applyFont="1" applyAlignment="1">
      <alignment horizontal="center" vertical="top" wrapText="1"/>
    </xf>
    <xf numFmtId="0" fontId="1" fillId="0" borderId="52" xfId="41" applyFont="1" applyFill="1" applyBorder="1"/>
    <xf numFmtId="0" fontId="1" fillId="0" borderId="53" xfId="41" applyFont="1" applyFill="1" applyBorder="1"/>
    <xf numFmtId="0" fontId="3" fillId="0" borderId="54" xfId="41" applyFont="1" applyBorder="1" applyAlignment="1">
      <alignment horizontal="center" vertical="center" wrapText="1"/>
    </xf>
    <xf numFmtId="0" fontId="3" fillId="0" borderId="39" xfId="41" applyFont="1" applyBorder="1" applyAlignment="1">
      <alignment horizontal="center" vertical="center" wrapText="1"/>
    </xf>
    <xf numFmtId="0" fontId="3" fillId="0" borderId="55" xfId="41" applyFont="1" applyBorder="1" applyAlignment="1">
      <alignment horizontal="center" vertical="center" wrapText="1"/>
    </xf>
    <xf numFmtId="0" fontId="3" fillId="0" borderId="42" xfId="41" applyFont="1" applyBorder="1" applyAlignment="1">
      <alignment horizontal="center" vertical="center" wrapText="1"/>
    </xf>
    <xf numFmtId="0" fontId="1" fillId="0" borderId="32" xfId="41" applyFont="1" applyFill="1" applyBorder="1" applyAlignment="1">
      <alignment horizontal="left" vertical="center" wrapText="1"/>
    </xf>
    <xf numFmtId="0" fontId="1" fillId="0" borderId="44" xfId="41" applyFont="1" applyFill="1" applyBorder="1" applyAlignment="1">
      <alignment horizontal="left" vertical="center" wrapText="1"/>
    </xf>
    <xf numFmtId="0" fontId="1" fillId="0" borderId="13" xfId="41" applyFont="1" applyFill="1" applyBorder="1" applyAlignment="1">
      <alignment horizontal="left" vertical="center" wrapText="1"/>
    </xf>
    <xf numFmtId="0" fontId="1" fillId="0" borderId="35" xfId="41" applyFont="1" applyFill="1" applyBorder="1" applyAlignment="1">
      <alignment horizontal="right" vertical="center" wrapText="1"/>
    </xf>
    <xf numFmtId="0" fontId="1" fillId="0" borderId="36" xfId="41" applyFont="1" applyFill="1" applyBorder="1" applyAlignment="1">
      <alignment horizontal="right" vertical="center" wrapText="1"/>
    </xf>
    <xf numFmtId="0" fontId="1" fillId="0" borderId="36" xfId="41" applyFont="1" applyFill="1" applyBorder="1" applyAlignment="1">
      <alignment horizontal="right"/>
    </xf>
    <xf numFmtId="0" fontId="1" fillId="0" borderId="50" xfId="41" applyFont="1" applyFill="1" applyBorder="1" applyAlignment="1">
      <alignment horizontal="right"/>
    </xf>
    <xf numFmtId="0" fontId="1" fillId="0" borderId="30" xfId="41" applyFont="1" applyFill="1" applyBorder="1" applyAlignment="1">
      <alignment horizontal="right" vertical="center" wrapText="1"/>
    </xf>
    <xf numFmtId="0" fontId="1" fillId="0" borderId="31" xfId="41" applyFont="1" applyFill="1" applyBorder="1" applyAlignment="1">
      <alignment horizontal="right" vertical="center" wrapText="1"/>
    </xf>
    <xf numFmtId="0" fontId="1" fillId="0" borderId="31" xfId="41" applyFont="1" applyFill="1" applyBorder="1" applyAlignment="1">
      <alignment horizontal="right"/>
    </xf>
    <xf numFmtId="0" fontId="1" fillId="0" borderId="51" xfId="41" applyFont="1" applyFill="1" applyBorder="1" applyAlignment="1">
      <alignment horizontal="right"/>
    </xf>
    <xf numFmtId="0" fontId="1" fillId="0" borderId="43" xfId="41" applyFont="1" applyFill="1" applyBorder="1" applyAlignment="1">
      <alignment horizontal="right" vertical="center" wrapText="1"/>
    </xf>
    <xf numFmtId="0" fontId="1" fillId="0" borderId="58" xfId="41" applyFont="1" applyFill="1" applyBorder="1" applyAlignment="1">
      <alignment horizontal="right" vertical="center" wrapText="1"/>
    </xf>
    <xf numFmtId="0" fontId="1" fillId="0" borderId="59" xfId="41" applyFont="1" applyFill="1" applyBorder="1" applyAlignment="1">
      <alignment horizontal="left" vertical="center" wrapText="1"/>
    </xf>
    <xf numFmtId="2" fontId="1" fillId="0" borderId="10" xfId="41" applyNumberFormat="1" applyFont="1" applyFill="1" applyBorder="1" applyAlignment="1">
      <alignment horizontal="right"/>
    </xf>
    <xf numFmtId="2" fontId="1" fillId="0" borderId="36" xfId="41" applyNumberFormat="1" applyFont="1" applyFill="1" applyBorder="1" applyAlignment="1">
      <alignment horizontal="right"/>
    </xf>
    <xf numFmtId="2" fontId="1" fillId="0" borderId="31" xfId="41" applyNumberFormat="1" applyFont="1" applyFill="1" applyBorder="1" applyAlignment="1">
      <alignment horizontal="right" vertical="center" wrapText="1"/>
    </xf>
    <xf numFmtId="0" fontId="3" fillId="0" borderId="23" xfId="41" applyFont="1" applyBorder="1" applyAlignment="1">
      <alignment horizontal="center" vertical="center"/>
    </xf>
    <xf numFmtId="0" fontId="3" fillId="0" borderId="12" xfId="41" applyFont="1" applyBorder="1" applyAlignment="1">
      <alignment horizontal="center" vertical="center"/>
    </xf>
    <xf numFmtId="0" fontId="3" fillId="0" borderId="56" xfId="41" applyFont="1" applyBorder="1" applyAlignment="1">
      <alignment horizontal="center" vertical="center" wrapText="1"/>
    </xf>
    <xf numFmtId="0" fontId="3" fillId="0" borderId="57" xfId="41" applyFont="1" applyBorder="1" applyAlignment="1">
      <alignment horizontal="center" vertical="center" wrapText="1"/>
    </xf>
    <xf numFmtId="0" fontId="4" fillId="0" borderId="0" xfId="41" applyFont="1" applyAlignment="1">
      <alignment horizontal="center" wrapText="1"/>
    </xf>
    <xf numFmtId="49" fontId="2" fillId="0" borderId="33" xfId="66" applyNumberFormat="1" applyFont="1" applyBorder="1" applyAlignment="1">
      <alignment horizontal="center" vertical="center"/>
    </xf>
    <xf numFmtId="0" fontId="2" fillId="0" borderId="34" xfId="66" applyFont="1" applyBorder="1" applyAlignment="1">
      <alignment vertical="center"/>
    </xf>
    <xf numFmtId="49" fontId="2" fillId="0" borderId="28" xfId="66" applyNumberFormat="1" applyFont="1" applyBorder="1" applyAlignment="1">
      <alignment horizontal="center" vertical="center"/>
    </xf>
    <xf numFmtId="0" fontId="2" fillId="0" borderId="29" xfId="66" applyFont="1" applyBorder="1" applyAlignment="1">
      <alignment vertical="center"/>
    </xf>
    <xf numFmtId="49" fontId="2" fillId="0" borderId="11" xfId="66" applyNumberFormat="1" applyFont="1" applyBorder="1" applyAlignment="1">
      <alignment horizontal="center" vertical="center"/>
    </xf>
    <xf numFmtId="0" fontId="2" fillId="0" borderId="24" xfId="66" applyNumberFormat="1" applyFont="1" applyFill="1" applyBorder="1" applyAlignment="1">
      <alignment vertical="center" wrapText="1"/>
    </xf>
    <xf numFmtId="0" fontId="2" fillId="0" borderId="24" xfId="66" applyFont="1" applyBorder="1" applyAlignment="1">
      <alignment vertical="center"/>
    </xf>
    <xf numFmtId="0" fontId="2" fillId="0" borderId="24" xfId="66" applyNumberFormat="1" applyFont="1" applyBorder="1" applyAlignment="1">
      <alignment vertical="center" wrapText="1"/>
    </xf>
    <xf numFmtId="0" fontId="2" fillId="0" borderId="24" xfId="66" applyFont="1" applyBorder="1" applyAlignment="1">
      <alignment horizontal="right" vertical="center"/>
    </xf>
    <xf numFmtId="0" fontId="2" fillId="24" borderId="24" xfId="66" applyNumberFormat="1" applyFont="1" applyFill="1" applyBorder="1" applyAlignment="1">
      <alignment vertical="center" wrapText="1"/>
    </xf>
    <xf numFmtId="49" fontId="2" fillId="0" borderId="20" xfId="66" applyNumberFormat="1" applyFont="1" applyBorder="1" applyAlignment="1">
      <alignment horizontal="center" vertical="center"/>
    </xf>
    <xf numFmtId="0" fontId="2" fillId="0" borderId="27" xfId="66" applyFont="1" applyBorder="1" applyAlignment="1">
      <alignment vertical="center"/>
    </xf>
    <xf numFmtId="0" fontId="2" fillId="0" borderId="24" xfId="66" applyFont="1" applyBorder="1" applyAlignment="1">
      <alignment vertical="center" wrapText="1"/>
    </xf>
    <xf numFmtId="2" fontId="1" fillId="0" borderId="0" xfId="41" applyNumberFormat="1" applyFont="1"/>
    <xf numFmtId="2" fontId="1" fillId="0" borderId="10" xfId="41" applyNumberFormat="1" applyFont="1" applyFill="1" applyBorder="1" applyAlignment="1">
      <alignment horizontal="right" vertical="center" wrapText="1"/>
    </xf>
    <xf numFmtId="0" fontId="37" fillId="0" borderId="0" xfId="51" applyFont="1" applyAlignment="1">
      <alignment horizontal="center" vertical="center"/>
    </xf>
    <xf numFmtId="0" fontId="3" fillId="0" borderId="0" xfId="41" applyFont="1" applyFill="1" applyAlignment="1">
      <alignment horizontal="center"/>
    </xf>
    <xf numFmtId="0" fontId="4" fillId="0" borderId="0" xfId="41" applyFont="1" applyAlignment="1">
      <alignment horizontal="center" wrapText="1"/>
    </xf>
    <xf numFmtId="0" fontId="5" fillId="0" borderId="0" xfId="51" applyFont="1" applyAlignment="1">
      <alignment horizontal="center" vertical="center"/>
    </xf>
    <xf numFmtId="0" fontId="38" fillId="0" borderId="0" xfId="51" applyFont="1" applyAlignment="1">
      <alignment horizontal="center" vertical="center"/>
    </xf>
    <xf numFmtId="0" fontId="3" fillId="0" borderId="12" xfId="41" applyFont="1" applyBorder="1" applyAlignment="1">
      <alignment horizontal="center" vertical="center"/>
    </xf>
    <xf numFmtId="0" fontId="3" fillId="0" borderId="41" xfId="41" applyFont="1" applyBorder="1" applyAlignment="1">
      <alignment horizontal="center" vertical="center"/>
    </xf>
    <xf numFmtId="0" fontId="3" fillId="0" borderId="56" xfId="41" applyFont="1" applyBorder="1" applyAlignment="1">
      <alignment horizontal="center" vertical="center" wrapText="1"/>
    </xf>
    <xf numFmtId="0" fontId="3" fillId="0" borderId="57" xfId="41" applyFont="1" applyBorder="1" applyAlignment="1">
      <alignment horizontal="center" vertical="center" wrapText="1"/>
    </xf>
    <xf numFmtId="0" fontId="34" fillId="0" borderId="0" xfId="41" applyFont="1" applyFill="1" applyBorder="1" applyAlignment="1">
      <alignment horizontal="center" wrapText="1"/>
    </xf>
    <xf numFmtId="0" fontId="3" fillId="0" borderId="19" xfId="41" applyFont="1" applyBorder="1" applyAlignment="1">
      <alignment horizontal="center" vertical="center" wrapText="1"/>
    </xf>
    <xf numFmtId="0" fontId="3" fillId="0" borderId="20" xfId="41" applyFont="1" applyBorder="1" applyAlignment="1">
      <alignment horizontal="center" vertical="center" wrapText="1"/>
    </xf>
    <xf numFmtId="0" fontId="3" fillId="0" borderId="26" xfId="41" applyFont="1" applyBorder="1" applyAlignment="1">
      <alignment horizontal="center" vertical="center" wrapText="1"/>
    </xf>
    <xf numFmtId="0" fontId="3" fillId="0" borderId="27" xfId="41" applyFont="1" applyBorder="1" applyAlignment="1">
      <alignment horizontal="center" vertical="center" wrapText="1"/>
    </xf>
    <xf numFmtId="0" fontId="3" fillId="0" borderId="23" xfId="41" applyFont="1" applyBorder="1" applyAlignment="1">
      <alignment horizontal="center" vertical="center"/>
    </xf>
    <xf numFmtId="2" fontId="1" fillId="0" borderId="10" xfId="41" applyNumberFormat="1" applyFont="1" applyFill="1" applyBorder="1" applyAlignment="1">
      <alignment horizontal="left" vertical="center" wrapText="1"/>
    </xf>
    <xf numFmtId="2" fontId="1" fillId="0" borderId="42" xfId="41" applyNumberFormat="1" applyFont="1" applyFill="1" applyBorder="1" applyAlignment="1">
      <alignment horizontal="right" vertical="center" wrapText="1"/>
    </xf>
    <xf numFmtId="2" fontId="1" fillId="0" borderId="37" xfId="41" applyNumberFormat="1" applyFont="1" applyFill="1" applyBorder="1" applyAlignment="1">
      <alignment horizontal="right" vertical="center" wrapText="1"/>
    </xf>
    <xf numFmtId="2" fontId="1" fillId="0" borderId="35" xfId="41" applyNumberFormat="1" applyFont="1" applyFill="1" applyBorder="1" applyAlignment="1">
      <alignment horizontal="right" vertical="center" wrapText="1"/>
    </xf>
    <xf numFmtId="2" fontId="1" fillId="0" borderId="36" xfId="41" applyNumberFormat="1" applyFont="1" applyFill="1" applyBorder="1" applyAlignment="1">
      <alignment horizontal="right" vertical="center" wrapText="1"/>
    </xf>
    <xf numFmtId="2" fontId="1" fillId="0" borderId="39" xfId="41" applyNumberFormat="1" applyFont="1" applyFill="1" applyBorder="1" applyAlignment="1">
      <alignment horizontal="right"/>
    </xf>
    <xf numFmtId="2" fontId="1" fillId="0" borderId="30" xfId="41" applyNumberFormat="1" applyFont="1" applyFill="1" applyBorder="1" applyAlignment="1">
      <alignment horizontal="right" vertical="center" wrapText="1"/>
    </xf>
    <xf numFmtId="2" fontId="1" fillId="0" borderId="31" xfId="41" applyNumberFormat="1" applyFont="1" applyFill="1" applyBorder="1" applyAlignment="1">
      <alignment horizontal="right"/>
    </xf>
    <xf numFmtId="2" fontId="1" fillId="0" borderId="21" xfId="41" applyNumberFormat="1" applyFont="1" applyFill="1" applyBorder="1" applyAlignment="1">
      <alignment horizontal="right" vertical="center" wrapText="1"/>
    </xf>
    <xf numFmtId="2" fontId="1" fillId="0" borderId="52" xfId="41" applyNumberFormat="1" applyFont="1" applyFill="1" applyBorder="1" applyAlignment="1">
      <alignment horizontal="right"/>
    </xf>
    <xf numFmtId="2" fontId="1" fillId="0" borderId="38" xfId="41" applyNumberFormat="1" applyFont="1" applyFill="1" applyBorder="1" applyAlignment="1">
      <alignment horizontal="right" vertical="center" wrapText="1"/>
    </xf>
    <xf numFmtId="2" fontId="1" fillId="0" borderId="17" xfId="41" applyNumberFormat="1" applyFont="1" applyFill="1" applyBorder="1" applyAlignment="1">
      <alignment horizontal="right" vertical="center" wrapText="1"/>
    </xf>
    <xf numFmtId="2" fontId="1" fillId="0" borderId="17" xfId="41" applyNumberFormat="1" applyFont="1" applyFill="1" applyBorder="1" applyAlignment="1">
      <alignment horizontal="right"/>
    </xf>
    <xf numFmtId="2" fontId="1" fillId="0" borderId="49" xfId="41" applyNumberFormat="1" applyFont="1" applyFill="1" applyBorder="1" applyAlignment="1">
      <alignment horizontal="right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2 2" xfId="37"/>
    <cellStyle name="Обычный 2" xfId="38"/>
    <cellStyle name="Обычный 2 2" xfId="66"/>
    <cellStyle name="Обычный 2 26 2" xfId="39"/>
    <cellStyle name="Обычный 3" xfId="40"/>
    <cellStyle name="Обычный 3 2" xfId="41"/>
    <cellStyle name="Обычный 3 2 2 2" xfId="42"/>
    <cellStyle name="Обычный 3 21" xfId="43"/>
    <cellStyle name="Обычный 4" xfId="44"/>
    <cellStyle name="Обычный 4 2" xfId="45"/>
    <cellStyle name="Обычный 5" xfId="46"/>
    <cellStyle name="Обычный 6" xfId="47"/>
    <cellStyle name="Обычный 6 2" xfId="48"/>
    <cellStyle name="Обычный 6 2 2" xfId="49"/>
    <cellStyle name="Обычный 6 2 3" xfId="50"/>
    <cellStyle name="Обычный 7" xfId="51"/>
    <cellStyle name="Обычный 7 2" xfId="52"/>
    <cellStyle name="Обычный 8" xfId="53"/>
    <cellStyle name="Плохой 2" xfId="54"/>
    <cellStyle name="Пояснение 2" xfId="55"/>
    <cellStyle name="Примечание 2" xfId="56"/>
    <cellStyle name="Процентный 2" xfId="57"/>
    <cellStyle name="Процентный 3" xfId="58"/>
    <cellStyle name="Связанная ячейка 2" xfId="59"/>
    <cellStyle name="Стиль 1" xfId="60"/>
    <cellStyle name="Текст предупреждения 2" xfId="61"/>
    <cellStyle name="Финансовый 2" xfId="62"/>
    <cellStyle name="Финансовый 2 2 2 2 2" xfId="63"/>
    <cellStyle name="Финансовый 3" xfId="64"/>
    <cellStyle name="Хороший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tabSelected="1" view="pageBreakPreview" topLeftCell="H11" zoomScale="91" zoomScaleNormal="100" zoomScaleSheetLayoutView="91" workbookViewId="0">
      <selection activeCell="O36" sqref="O36"/>
    </sheetView>
  </sheetViews>
  <sheetFormatPr defaultColWidth="9.140625" defaultRowHeight="15.75" x14ac:dyDescent="0.25"/>
  <cols>
    <col min="1" max="1" width="9.140625" style="1"/>
    <col min="2" max="2" width="62.85546875" style="1" customWidth="1"/>
    <col min="3" max="3" width="10.85546875" style="1" customWidth="1"/>
    <col min="4" max="4" width="8.85546875" style="1" customWidth="1"/>
    <col min="5" max="5" width="14.42578125" style="1" customWidth="1"/>
    <col min="6" max="6" width="10.85546875" style="1" customWidth="1"/>
    <col min="7" max="7" width="21" style="1" customWidth="1"/>
    <col min="8" max="8" width="9" style="1" customWidth="1"/>
    <col min="9" max="9" width="21.42578125" style="1" customWidth="1"/>
    <col min="10" max="10" width="8.85546875" style="1" customWidth="1"/>
    <col min="11" max="11" width="19.28515625" style="1" customWidth="1"/>
    <col min="12" max="12" width="9.7109375" style="1" customWidth="1"/>
    <col min="13" max="13" width="19.28515625" style="1" customWidth="1"/>
    <col min="14" max="14" width="9.7109375" style="1" customWidth="1"/>
    <col min="15" max="15" width="19.28515625" style="1" customWidth="1"/>
    <col min="16" max="16" width="16" style="1" customWidth="1"/>
    <col min="17" max="17" width="19.42578125" style="1" customWidth="1"/>
    <col min="18" max="16384" width="9.140625" style="1"/>
  </cols>
  <sheetData>
    <row r="1" spans="1:84" x14ac:dyDescent="0.25">
      <c r="Q1" s="1">
        <v>1000</v>
      </c>
    </row>
    <row r="2" spans="1:84" x14ac:dyDescent="0.25">
      <c r="A2" s="92" t="s">
        <v>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4" spans="1:84" s="8" customFormat="1" ht="25.5" customHeight="1" x14ac:dyDescent="0.3">
      <c r="A4" s="93" t="s">
        <v>20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84" s="8" customFormat="1" ht="16.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84" s="10" customFormat="1" x14ac:dyDescent="0.25">
      <c r="A6" s="92" t="s">
        <v>82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</row>
    <row r="7" spans="1:84" s="10" customFormat="1" ht="15" customHeight="1" x14ac:dyDescent="0.2">
      <c r="A7" s="91" t="s">
        <v>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</row>
    <row r="8" spans="1:84" s="10" customFormat="1" ht="1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84" s="10" customFormat="1" ht="15" customHeight="1" x14ac:dyDescent="0.2">
      <c r="A9" s="94" t="s">
        <v>76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spans="1:84" s="10" customFormat="1" ht="15" customHeight="1" x14ac:dyDescent="0.2">
      <c r="A10" s="91" t="s">
        <v>21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</row>
    <row r="11" spans="1:84" x14ac:dyDescent="0.25">
      <c r="P11" s="13"/>
    </row>
    <row r="12" spans="1:84" ht="19.5" thickBot="1" x14ac:dyDescent="0.35">
      <c r="A12" s="14"/>
      <c r="B12" s="100"/>
      <c r="C12" s="100"/>
      <c r="D12" s="100"/>
      <c r="I12" s="89"/>
      <c r="K12" s="89"/>
      <c r="M12" s="89"/>
      <c r="O12" s="89"/>
      <c r="Q12" s="15" t="s">
        <v>80</v>
      </c>
    </row>
    <row r="13" spans="1:84" ht="63" customHeight="1" thickBot="1" x14ac:dyDescent="0.3">
      <c r="A13" s="101" t="s">
        <v>22</v>
      </c>
      <c r="B13" s="103" t="s">
        <v>23</v>
      </c>
      <c r="C13" s="71" t="s">
        <v>69</v>
      </c>
      <c r="D13" s="72" t="s">
        <v>72</v>
      </c>
      <c r="E13" s="72">
        <v>2019</v>
      </c>
      <c r="F13" s="97" t="s">
        <v>77</v>
      </c>
      <c r="G13" s="105"/>
      <c r="H13" s="96" t="s">
        <v>70</v>
      </c>
      <c r="I13" s="97"/>
      <c r="J13" s="96" t="s">
        <v>71</v>
      </c>
      <c r="K13" s="97"/>
      <c r="L13" s="96" t="s">
        <v>78</v>
      </c>
      <c r="M13" s="97"/>
      <c r="N13" s="96" t="s">
        <v>79</v>
      </c>
      <c r="O13" s="97"/>
      <c r="P13" s="98" t="s">
        <v>1</v>
      </c>
      <c r="Q13" s="99"/>
    </row>
    <row r="14" spans="1:84" ht="65.25" customHeight="1" thickBot="1" x14ac:dyDescent="0.3">
      <c r="A14" s="102"/>
      <c r="B14" s="104"/>
      <c r="C14" s="6" t="s">
        <v>2</v>
      </c>
      <c r="D14" s="4" t="s">
        <v>2</v>
      </c>
      <c r="E14" s="4" t="s">
        <v>3</v>
      </c>
      <c r="F14" s="4" t="s">
        <v>4</v>
      </c>
      <c r="G14" s="4" t="s">
        <v>5</v>
      </c>
      <c r="H14" s="4" t="s">
        <v>4</v>
      </c>
      <c r="I14" s="4" t="s">
        <v>5</v>
      </c>
      <c r="J14" s="4" t="s">
        <v>4</v>
      </c>
      <c r="K14" s="4" t="s">
        <v>5</v>
      </c>
      <c r="L14" s="4" t="s">
        <v>4</v>
      </c>
      <c r="M14" s="4" t="s">
        <v>5</v>
      </c>
      <c r="N14" s="4" t="s">
        <v>4</v>
      </c>
      <c r="O14" s="50" t="s">
        <v>5</v>
      </c>
      <c r="P14" s="73" t="s">
        <v>4</v>
      </c>
      <c r="Q14" s="74" t="s">
        <v>6</v>
      </c>
    </row>
    <row r="15" spans="1:84" ht="23.25" customHeight="1" thickBot="1" x14ac:dyDescent="0.3">
      <c r="A15" s="16">
        <v>1</v>
      </c>
      <c r="B15" s="17">
        <v>2</v>
      </c>
      <c r="C15" s="5">
        <v>4</v>
      </c>
      <c r="D15" s="18">
        <v>3</v>
      </c>
      <c r="E15" s="18">
        <v>4</v>
      </c>
      <c r="F15" s="18">
        <v>5</v>
      </c>
      <c r="G15" s="18">
        <v>6</v>
      </c>
      <c r="H15" s="18">
        <v>7</v>
      </c>
      <c r="I15" s="18">
        <v>8</v>
      </c>
      <c r="J15" s="18"/>
      <c r="K15" s="18"/>
      <c r="L15" s="18"/>
      <c r="M15" s="18"/>
      <c r="N15" s="18"/>
      <c r="O15" s="51"/>
      <c r="P15" s="53">
        <v>9</v>
      </c>
      <c r="Q15" s="19">
        <v>10</v>
      </c>
    </row>
    <row r="16" spans="1:84" ht="38.25" thickBot="1" x14ac:dyDescent="0.3">
      <c r="A16" s="20"/>
      <c r="B16" s="21" t="s">
        <v>24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52"/>
      <c r="P16" s="73"/>
      <c r="Q16" s="74"/>
    </row>
    <row r="17" spans="1:20" ht="19.5" thickBot="1" x14ac:dyDescent="0.3">
      <c r="A17" s="76" t="s">
        <v>9</v>
      </c>
      <c r="B17" s="77" t="s">
        <v>25</v>
      </c>
      <c r="C17" s="109">
        <v>2.645</v>
      </c>
      <c r="D17" s="110">
        <v>2.72</v>
      </c>
      <c r="E17" s="110">
        <v>1.92</v>
      </c>
      <c r="F17" s="110">
        <f t="shared" ref="F17" si="0">F31+F18</f>
        <v>2.44</v>
      </c>
      <c r="G17" s="110">
        <f t="shared" ref="G17:O17" si="1">G31+G18</f>
        <v>2.44</v>
      </c>
      <c r="H17" s="69">
        <f>H30+H18</f>
        <v>3.7726000000000002</v>
      </c>
      <c r="I17" s="69">
        <f>I30+I18+I40</f>
        <v>3.9126000000000003</v>
      </c>
      <c r="J17" s="69">
        <f>J30+J18</f>
        <v>6.87</v>
      </c>
      <c r="K17" s="69">
        <f>K30+K18</f>
        <v>5.7320000000000002</v>
      </c>
      <c r="L17" s="69">
        <f t="shared" ref="L17" si="2">L31+L18</f>
        <v>3.8</v>
      </c>
      <c r="M17" s="69">
        <f t="shared" si="1"/>
        <v>0</v>
      </c>
      <c r="N17" s="111">
        <f t="shared" ref="N17" si="3">N31+N18</f>
        <v>0.36</v>
      </c>
      <c r="O17" s="111">
        <f t="shared" si="1"/>
        <v>0</v>
      </c>
      <c r="P17" s="107">
        <f>F17+H17+J17+L17+N17</f>
        <v>17.242599999999999</v>
      </c>
      <c r="Q17" s="108">
        <f>G17+I17+K17+M17+O17</f>
        <v>12.084600000000002</v>
      </c>
      <c r="T17" s="89"/>
    </row>
    <row r="18" spans="1:20" ht="18.75" x14ac:dyDescent="0.25">
      <c r="A18" s="78" t="s">
        <v>7</v>
      </c>
      <c r="B18" s="79" t="s">
        <v>26</v>
      </c>
      <c r="C18" s="112">
        <v>0</v>
      </c>
      <c r="D18" s="70">
        <v>0</v>
      </c>
      <c r="E18" s="70">
        <v>0</v>
      </c>
      <c r="F18" s="113">
        <v>0</v>
      </c>
      <c r="G18" s="113">
        <v>0</v>
      </c>
      <c r="H18" s="70">
        <f t="shared" ref="H18" si="4">H21</f>
        <v>1.3096000000000001</v>
      </c>
      <c r="I18" s="70">
        <f t="shared" ref="I18:O18" si="5">I21</f>
        <v>1.3096000000000001</v>
      </c>
      <c r="J18" s="70">
        <f t="shared" ref="J18" si="6">J21</f>
        <v>4.04</v>
      </c>
      <c r="K18" s="70">
        <f t="shared" si="5"/>
        <v>2.0150000000000001</v>
      </c>
      <c r="L18" s="70">
        <f t="shared" ref="L18" si="7">L21</f>
        <v>2.4</v>
      </c>
      <c r="M18" s="70">
        <f t="shared" si="5"/>
        <v>0</v>
      </c>
      <c r="N18" s="113">
        <v>0</v>
      </c>
      <c r="O18" s="70">
        <f t="shared" si="5"/>
        <v>0</v>
      </c>
      <c r="P18" s="70">
        <f t="shared" ref="P18:Q20" si="8">F18+H18+J18+L18+N18</f>
        <v>7.7496000000000009</v>
      </c>
      <c r="Q18" s="70">
        <f t="shared" si="8"/>
        <v>3.3246000000000002</v>
      </c>
    </row>
    <row r="19" spans="1:20" ht="37.5" x14ac:dyDescent="0.25">
      <c r="A19" s="80" t="s">
        <v>27</v>
      </c>
      <c r="B19" s="81" t="s">
        <v>28</v>
      </c>
      <c r="C19" s="114"/>
      <c r="D19" s="90"/>
      <c r="E19" s="90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90">
        <f t="shared" si="8"/>
        <v>0</v>
      </c>
      <c r="Q19" s="90">
        <f t="shared" si="8"/>
        <v>0</v>
      </c>
    </row>
    <row r="20" spans="1:20" ht="18.75" x14ac:dyDescent="0.25">
      <c r="A20" s="80"/>
      <c r="B20" s="79" t="s">
        <v>73</v>
      </c>
      <c r="C20" s="114">
        <v>0</v>
      </c>
      <c r="D20" s="90">
        <v>0</v>
      </c>
      <c r="E20" s="90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90">
        <f t="shared" si="8"/>
        <v>0</v>
      </c>
      <c r="Q20" s="90">
        <f t="shared" si="8"/>
        <v>0</v>
      </c>
    </row>
    <row r="21" spans="1:20" ht="37.5" x14ac:dyDescent="0.25">
      <c r="A21" s="80"/>
      <c r="B21" s="81" t="s">
        <v>74</v>
      </c>
      <c r="C21" s="114">
        <v>0</v>
      </c>
      <c r="D21" s="90">
        <v>0</v>
      </c>
      <c r="E21" s="90">
        <v>0</v>
      </c>
      <c r="F21" s="68">
        <v>0</v>
      </c>
      <c r="G21" s="68">
        <v>0</v>
      </c>
      <c r="H21" s="68">
        <v>1.3096000000000001</v>
      </c>
      <c r="I21" s="68">
        <v>1.3096000000000001</v>
      </c>
      <c r="J21" s="68">
        <f>4.37-0.33</f>
        <v>4.04</v>
      </c>
      <c r="K21" s="68">
        <f>2.015</f>
        <v>2.0150000000000001</v>
      </c>
      <c r="L21" s="68">
        <f>2.4</f>
        <v>2.4</v>
      </c>
      <c r="M21" s="68">
        <v>0</v>
      </c>
      <c r="N21" s="68">
        <v>0</v>
      </c>
      <c r="O21" s="113">
        <v>0</v>
      </c>
      <c r="P21" s="90">
        <f>F21+H21+J21+L21+N21</f>
        <v>7.7496000000000009</v>
      </c>
      <c r="Q21" s="90">
        <f>G21+I21+K21+M21+O21</f>
        <v>3.3246000000000002</v>
      </c>
      <c r="T21" s="89"/>
    </row>
    <row r="22" spans="1:20" ht="18.75" x14ac:dyDescent="0.25">
      <c r="A22" s="80"/>
      <c r="B22" s="79" t="s">
        <v>75</v>
      </c>
      <c r="C22" s="114"/>
      <c r="D22" s="90"/>
      <c r="E22" s="90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90"/>
      <c r="Q22" s="106"/>
    </row>
    <row r="23" spans="1:20" ht="18.75" x14ac:dyDescent="0.25">
      <c r="A23" s="80" t="s">
        <v>29</v>
      </c>
      <c r="B23" s="82" t="s">
        <v>30</v>
      </c>
      <c r="C23" s="114"/>
      <c r="D23" s="90"/>
      <c r="E23" s="90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90"/>
      <c r="Q23" s="106"/>
    </row>
    <row r="24" spans="1:20" ht="18.75" x14ac:dyDescent="0.25">
      <c r="A24" s="80" t="s">
        <v>31</v>
      </c>
      <c r="B24" s="83" t="s">
        <v>32</v>
      </c>
      <c r="C24" s="114"/>
      <c r="D24" s="90"/>
      <c r="E24" s="90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90"/>
      <c r="Q24" s="106"/>
    </row>
    <row r="25" spans="1:20" ht="18.75" x14ac:dyDescent="0.25">
      <c r="A25" s="80" t="s">
        <v>33</v>
      </c>
      <c r="B25" s="82" t="s">
        <v>34</v>
      </c>
      <c r="C25" s="114"/>
      <c r="D25" s="90"/>
      <c r="E25" s="90"/>
      <c r="F25" s="68"/>
      <c r="G25" s="68"/>
      <c r="H25" s="90"/>
      <c r="I25" s="90"/>
      <c r="J25" s="68"/>
      <c r="K25" s="68"/>
      <c r="L25" s="68"/>
      <c r="M25" s="68"/>
      <c r="N25" s="68"/>
      <c r="O25" s="68"/>
      <c r="P25" s="90"/>
      <c r="Q25" s="106"/>
    </row>
    <row r="26" spans="1:20" ht="18.75" x14ac:dyDescent="0.25">
      <c r="A26" s="80"/>
      <c r="B26" s="84" t="s">
        <v>35</v>
      </c>
      <c r="C26" s="114"/>
      <c r="D26" s="90"/>
      <c r="E26" s="90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90"/>
      <c r="Q26" s="106"/>
    </row>
    <row r="27" spans="1:20" ht="18.75" x14ac:dyDescent="0.25">
      <c r="A27" s="80" t="s">
        <v>36</v>
      </c>
      <c r="B27" s="82" t="s">
        <v>37</v>
      </c>
      <c r="C27" s="114"/>
      <c r="D27" s="90"/>
      <c r="E27" s="90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90"/>
      <c r="Q27" s="106"/>
    </row>
    <row r="28" spans="1:20" ht="18.75" x14ac:dyDescent="0.25">
      <c r="A28" s="80"/>
      <c r="B28" s="84" t="s">
        <v>35</v>
      </c>
      <c r="C28" s="114"/>
      <c r="D28" s="90"/>
      <c r="E28" s="90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90"/>
      <c r="Q28" s="106"/>
    </row>
    <row r="29" spans="1:20" ht="18.75" x14ac:dyDescent="0.25">
      <c r="A29" s="80" t="s">
        <v>38</v>
      </c>
      <c r="B29" s="82" t="s">
        <v>39</v>
      </c>
      <c r="C29" s="114"/>
      <c r="D29" s="90"/>
      <c r="E29" s="90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90"/>
      <c r="Q29" s="106"/>
    </row>
    <row r="30" spans="1:20" ht="18.75" x14ac:dyDescent="0.25">
      <c r="A30" s="80" t="s">
        <v>8</v>
      </c>
      <c r="B30" s="82" t="s">
        <v>40</v>
      </c>
      <c r="C30" s="114">
        <v>2.645</v>
      </c>
      <c r="D30" s="90">
        <v>2.72</v>
      </c>
      <c r="E30" s="90">
        <f>E31</f>
        <v>1.9</v>
      </c>
      <c r="F30" s="68">
        <v>2.44</v>
      </c>
      <c r="G30" s="68">
        <v>2.44</v>
      </c>
      <c r="H30" s="68">
        <f>H31+H36</f>
        <v>2.4630000000000001</v>
      </c>
      <c r="I30" s="68">
        <f>I31+I36</f>
        <v>2.4630000000000001</v>
      </c>
      <c r="J30" s="68">
        <f>J31+J36</f>
        <v>2.83</v>
      </c>
      <c r="K30" s="68">
        <f>K31+K36</f>
        <v>3.7170000000000001</v>
      </c>
      <c r="L30" s="68">
        <f t="shared" ref="L30:O30" si="9">L31</f>
        <v>1.4</v>
      </c>
      <c r="M30" s="68">
        <f>M31</f>
        <v>0</v>
      </c>
      <c r="N30" s="68">
        <f t="shared" si="9"/>
        <v>0.36</v>
      </c>
      <c r="O30" s="68">
        <f t="shared" si="9"/>
        <v>0</v>
      </c>
      <c r="P30" s="90">
        <f>F30+H30+J30+L30+N30</f>
        <v>9.4930000000000003</v>
      </c>
      <c r="Q30" s="90">
        <f>G30+I30+K30+M30+O30</f>
        <v>8.620000000000001</v>
      </c>
      <c r="T30" s="89"/>
    </row>
    <row r="31" spans="1:20" ht="37.5" x14ac:dyDescent="0.25">
      <c r="A31" s="80" t="s">
        <v>41</v>
      </c>
      <c r="B31" s="85" t="s">
        <v>42</v>
      </c>
      <c r="C31" s="114">
        <v>2.645</v>
      </c>
      <c r="D31" s="90">
        <v>2.72</v>
      </c>
      <c r="E31" s="90">
        <f>E33</f>
        <v>1.9</v>
      </c>
      <c r="F31" s="68">
        <f>F30</f>
        <v>2.44</v>
      </c>
      <c r="G31" s="68">
        <f>G30</f>
        <v>2.44</v>
      </c>
      <c r="H31" s="68">
        <f>H33</f>
        <v>2.4630000000000001</v>
      </c>
      <c r="I31" s="68">
        <f>I33</f>
        <v>2.4630000000000001</v>
      </c>
      <c r="J31" s="68">
        <f t="shared" ref="J31:O31" si="10">J32+J33</f>
        <v>2.5</v>
      </c>
      <c r="K31" s="68">
        <f t="shared" si="10"/>
        <v>3.44</v>
      </c>
      <c r="L31" s="68">
        <f t="shared" si="10"/>
        <v>1.4</v>
      </c>
      <c r="M31" s="68">
        <f t="shared" si="10"/>
        <v>0</v>
      </c>
      <c r="N31" s="68">
        <f t="shared" si="10"/>
        <v>0.36</v>
      </c>
      <c r="O31" s="68">
        <f t="shared" si="10"/>
        <v>0</v>
      </c>
      <c r="P31" s="90">
        <f t="shared" ref="P31:Q33" si="11">F31+H31+J31+L31+N31</f>
        <v>9.1630000000000003</v>
      </c>
      <c r="Q31" s="90">
        <f t="shared" si="11"/>
        <v>8.343</v>
      </c>
    </row>
    <row r="32" spans="1:20" ht="18.75" x14ac:dyDescent="0.25">
      <c r="A32" s="80"/>
      <c r="B32" s="79" t="s">
        <v>73</v>
      </c>
      <c r="C32" s="114">
        <v>0</v>
      </c>
      <c r="D32" s="90">
        <v>0</v>
      </c>
      <c r="E32" s="90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90">
        <f t="shared" si="11"/>
        <v>0</v>
      </c>
      <c r="Q32" s="90">
        <f t="shared" si="11"/>
        <v>0</v>
      </c>
    </row>
    <row r="33" spans="1:17" ht="37.5" x14ac:dyDescent="0.25">
      <c r="A33" s="80"/>
      <c r="B33" s="85" t="s">
        <v>74</v>
      </c>
      <c r="C33" s="114">
        <v>2.645</v>
      </c>
      <c r="D33" s="90">
        <v>2.72</v>
      </c>
      <c r="E33" s="90">
        <v>1.9</v>
      </c>
      <c r="F33" s="68">
        <f>F31</f>
        <v>2.44</v>
      </c>
      <c r="G33" s="68">
        <f>G31</f>
        <v>2.44</v>
      </c>
      <c r="H33" s="68">
        <v>2.4630000000000001</v>
      </c>
      <c r="I33" s="68">
        <v>2.4630000000000001</v>
      </c>
      <c r="J33" s="68">
        <v>2.5</v>
      </c>
      <c r="K33" s="68">
        <v>3.44</v>
      </c>
      <c r="L33" s="68">
        <v>1.4</v>
      </c>
      <c r="M33" s="68">
        <v>0</v>
      </c>
      <c r="N33" s="68">
        <v>0.36</v>
      </c>
      <c r="O33" s="68">
        <f>M33</f>
        <v>0</v>
      </c>
      <c r="P33" s="90">
        <f>F33+H33+J33+L33+N33</f>
        <v>9.1630000000000003</v>
      </c>
      <c r="Q33" s="90">
        <f t="shared" si="11"/>
        <v>8.343</v>
      </c>
    </row>
    <row r="34" spans="1:17" ht="18.75" x14ac:dyDescent="0.25">
      <c r="A34" s="80"/>
      <c r="B34" s="79" t="s">
        <v>75</v>
      </c>
      <c r="C34" s="114"/>
      <c r="D34" s="90"/>
      <c r="E34" s="90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90"/>
      <c r="Q34" s="106"/>
    </row>
    <row r="35" spans="1:17" ht="18.75" x14ac:dyDescent="0.25">
      <c r="A35" s="80" t="s">
        <v>43</v>
      </c>
      <c r="B35" s="82" t="s">
        <v>44</v>
      </c>
      <c r="C35" s="114"/>
      <c r="D35" s="90"/>
      <c r="E35" s="90"/>
      <c r="F35" s="68"/>
      <c r="G35" s="68"/>
      <c r="H35" s="68"/>
      <c r="I35" s="68"/>
      <c r="J35" s="68"/>
      <c r="K35" s="68"/>
      <c r="L35" s="68"/>
      <c r="M35" s="68"/>
      <c r="N35" s="115"/>
      <c r="O35" s="115"/>
      <c r="P35" s="90"/>
      <c r="Q35" s="106"/>
    </row>
    <row r="36" spans="1:17" ht="18.75" x14ac:dyDescent="0.25">
      <c r="A36" s="80" t="s">
        <v>45</v>
      </c>
      <c r="B36" s="82" t="s">
        <v>46</v>
      </c>
      <c r="C36" s="114"/>
      <c r="D36" s="90"/>
      <c r="E36" s="90"/>
      <c r="F36" s="68"/>
      <c r="G36" s="68"/>
      <c r="H36" s="68"/>
      <c r="I36" s="68"/>
      <c r="J36" s="68">
        <v>0.33</v>
      </c>
      <c r="K36" s="68">
        <v>0.27700000000000002</v>
      </c>
      <c r="L36" s="68"/>
      <c r="M36" s="68"/>
      <c r="N36" s="115"/>
      <c r="O36" s="115"/>
      <c r="P36" s="90">
        <f t="shared" ref="P36:Q40" si="12">F36+H36+J36+L36+N36</f>
        <v>0.33</v>
      </c>
      <c r="Q36" s="90">
        <f t="shared" si="12"/>
        <v>0.27700000000000002</v>
      </c>
    </row>
    <row r="37" spans="1:17" ht="18.75" x14ac:dyDescent="0.25">
      <c r="A37" s="80" t="s">
        <v>10</v>
      </c>
      <c r="B37" s="82" t="s">
        <v>47</v>
      </c>
      <c r="C37" s="114"/>
      <c r="D37" s="90"/>
      <c r="E37" s="90"/>
      <c r="F37" s="68"/>
      <c r="G37" s="68"/>
      <c r="H37" s="68"/>
      <c r="I37" s="68"/>
      <c r="J37" s="68"/>
      <c r="K37" s="68"/>
      <c r="L37" s="68"/>
      <c r="M37" s="68"/>
      <c r="N37" s="115"/>
      <c r="O37" s="115"/>
      <c r="P37" s="90"/>
      <c r="Q37" s="90"/>
    </row>
    <row r="38" spans="1:17" ht="18.75" x14ac:dyDescent="0.25">
      <c r="A38" s="80" t="s">
        <v>15</v>
      </c>
      <c r="B38" s="82" t="s">
        <v>48</v>
      </c>
      <c r="C38" s="114"/>
      <c r="D38" s="90"/>
      <c r="E38" s="90"/>
      <c r="F38" s="68"/>
      <c r="G38" s="68"/>
      <c r="H38" s="68"/>
      <c r="I38" s="68"/>
      <c r="J38" s="68"/>
      <c r="K38" s="68"/>
      <c r="L38" s="68"/>
      <c r="M38" s="68"/>
      <c r="N38" s="115"/>
      <c r="O38" s="115"/>
      <c r="P38" s="90"/>
      <c r="Q38" s="90"/>
    </row>
    <row r="39" spans="1:17" ht="18.75" x14ac:dyDescent="0.25">
      <c r="A39" s="80" t="s">
        <v>49</v>
      </c>
      <c r="B39" s="82" t="s">
        <v>50</v>
      </c>
      <c r="C39" s="114"/>
      <c r="D39" s="90"/>
      <c r="E39" s="90"/>
      <c r="F39" s="68"/>
      <c r="G39" s="68"/>
      <c r="H39" s="68"/>
      <c r="I39" s="68"/>
      <c r="J39" s="68"/>
      <c r="K39" s="68"/>
      <c r="L39" s="68"/>
      <c r="M39" s="68"/>
      <c r="N39" s="115"/>
      <c r="O39" s="115"/>
      <c r="P39" s="90"/>
      <c r="Q39" s="90"/>
    </row>
    <row r="40" spans="1:17" ht="19.5" thickBot="1" x14ac:dyDescent="0.3">
      <c r="A40" s="86" t="s">
        <v>51</v>
      </c>
      <c r="B40" s="87" t="s">
        <v>52</v>
      </c>
      <c r="C40" s="116"/>
      <c r="D40" s="117"/>
      <c r="E40" s="117"/>
      <c r="F40" s="118"/>
      <c r="G40" s="118"/>
      <c r="H40" s="118"/>
      <c r="I40" s="118">
        <v>0.14000000000000001</v>
      </c>
      <c r="J40" s="118"/>
      <c r="K40" s="118"/>
      <c r="L40" s="118"/>
      <c r="M40" s="118"/>
      <c r="N40" s="119"/>
      <c r="O40" s="119"/>
      <c r="P40" s="90"/>
      <c r="Q40" s="90">
        <f t="shared" si="12"/>
        <v>0.14000000000000001</v>
      </c>
    </row>
    <row r="41" spans="1:17" ht="19.5" thickBot="1" x14ac:dyDescent="0.3">
      <c r="A41" s="76" t="s">
        <v>11</v>
      </c>
      <c r="B41" s="77" t="s">
        <v>53</v>
      </c>
      <c r="C41" s="57">
        <v>0</v>
      </c>
      <c r="D41" s="58">
        <v>0</v>
      </c>
      <c r="E41" s="58">
        <v>0</v>
      </c>
      <c r="F41" s="58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60">
        <v>0</v>
      </c>
      <c r="P41" s="66">
        <v>0</v>
      </c>
      <c r="Q41" s="67">
        <v>0</v>
      </c>
    </row>
    <row r="42" spans="1:17" ht="18.75" x14ac:dyDescent="0.25">
      <c r="A42" s="78" t="s">
        <v>12</v>
      </c>
      <c r="B42" s="79" t="s">
        <v>54</v>
      </c>
      <c r="C42" s="61"/>
      <c r="D42" s="62"/>
      <c r="E42" s="62"/>
      <c r="F42" s="62"/>
      <c r="G42" s="63"/>
      <c r="H42" s="63"/>
      <c r="I42" s="63"/>
      <c r="J42" s="63"/>
      <c r="K42" s="63"/>
      <c r="L42" s="63"/>
      <c r="M42" s="63"/>
      <c r="N42" s="63"/>
      <c r="O42" s="64"/>
      <c r="P42" s="65"/>
      <c r="Q42" s="54"/>
    </row>
    <row r="43" spans="1:17" ht="18.75" x14ac:dyDescent="0.25">
      <c r="A43" s="80" t="s">
        <v>13</v>
      </c>
      <c r="B43" s="82" t="s">
        <v>55</v>
      </c>
      <c r="C43" s="24"/>
      <c r="D43" s="25"/>
      <c r="E43" s="25"/>
      <c r="F43" s="25"/>
      <c r="G43" s="26"/>
      <c r="H43" s="26"/>
      <c r="I43" s="26"/>
      <c r="J43" s="26"/>
      <c r="K43" s="26"/>
      <c r="L43" s="26"/>
      <c r="M43" s="26"/>
      <c r="N43" s="26"/>
      <c r="O43" s="48"/>
      <c r="P43" s="55"/>
      <c r="Q43" s="56"/>
    </row>
    <row r="44" spans="1:17" ht="18.75" x14ac:dyDescent="0.25">
      <c r="A44" s="80" t="s">
        <v>14</v>
      </c>
      <c r="B44" s="82" t="s">
        <v>56</v>
      </c>
      <c r="C44" s="24"/>
      <c r="D44" s="25"/>
      <c r="E44" s="25"/>
      <c r="F44" s="25"/>
      <c r="G44" s="26"/>
      <c r="H44" s="26"/>
      <c r="I44" s="26"/>
      <c r="J44" s="26"/>
      <c r="K44" s="26"/>
      <c r="L44" s="26"/>
      <c r="M44" s="26"/>
      <c r="N44" s="26"/>
      <c r="O44" s="48"/>
      <c r="P44" s="55"/>
      <c r="Q44" s="56"/>
    </row>
    <row r="45" spans="1:17" ht="18.75" x14ac:dyDescent="0.25">
      <c r="A45" s="80" t="s">
        <v>16</v>
      </c>
      <c r="B45" s="82" t="s">
        <v>57</v>
      </c>
      <c r="C45" s="24"/>
      <c r="D45" s="25"/>
      <c r="E45" s="25"/>
      <c r="F45" s="25"/>
      <c r="G45" s="26"/>
      <c r="H45" s="26"/>
      <c r="I45" s="26"/>
      <c r="J45" s="26"/>
      <c r="K45" s="26"/>
      <c r="L45" s="26"/>
      <c r="M45" s="26"/>
      <c r="N45" s="26"/>
      <c r="O45" s="48"/>
      <c r="P45" s="55"/>
      <c r="Q45" s="56"/>
    </row>
    <row r="46" spans="1:17" ht="18.75" x14ac:dyDescent="0.25">
      <c r="A46" s="80"/>
      <c r="B46" s="82" t="s">
        <v>58</v>
      </c>
      <c r="C46" s="24"/>
      <c r="D46" s="25"/>
      <c r="E46" s="25"/>
      <c r="F46" s="25"/>
      <c r="G46" s="26"/>
      <c r="H46" s="26"/>
      <c r="I46" s="26"/>
      <c r="J46" s="26"/>
      <c r="K46" s="26"/>
      <c r="L46" s="26"/>
      <c r="M46" s="26"/>
      <c r="N46" s="26"/>
      <c r="O46" s="48"/>
      <c r="P46" s="55"/>
      <c r="Q46" s="56"/>
    </row>
    <row r="47" spans="1:17" ht="37.5" x14ac:dyDescent="0.25">
      <c r="A47" s="80"/>
      <c r="B47" s="88" t="s">
        <v>59</v>
      </c>
      <c r="C47" s="24"/>
      <c r="D47" s="25"/>
      <c r="E47" s="25"/>
      <c r="F47" s="25"/>
      <c r="G47" s="26"/>
      <c r="H47" s="26"/>
      <c r="I47" s="26"/>
      <c r="J47" s="26"/>
      <c r="K47" s="26"/>
      <c r="L47" s="26"/>
      <c r="M47" s="26"/>
      <c r="N47" s="26"/>
      <c r="O47" s="48"/>
      <c r="P47" s="55"/>
      <c r="Q47" s="56"/>
    </row>
    <row r="48" spans="1:17" ht="37.5" x14ac:dyDescent="0.25">
      <c r="A48" s="80"/>
      <c r="B48" s="88" t="s">
        <v>60</v>
      </c>
      <c r="C48" s="24"/>
      <c r="D48" s="25"/>
      <c r="E48" s="25"/>
      <c r="F48" s="25"/>
      <c r="G48" s="26"/>
      <c r="H48" s="26"/>
      <c r="I48" s="26"/>
      <c r="J48" s="26"/>
      <c r="K48" s="26"/>
      <c r="L48" s="26"/>
      <c r="M48" s="26"/>
      <c r="N48" s="26"/>
      <c r="O48" s="48"/>
      <c r="P48" s="55"/>
      <c r="Q48" s="56"/>
    </row>
    <row r="49" spans="1:17" ht="37.5" x14ac:dyDescent="0.25">
      <c r="A49" s="80"/>
      <c r="B49" s="88" t="s">
        <v>61</v>
      </c>
      <c r="C49" s="24"/>
      <c r="D49" s="25"/>
      <c r="E49" s="25"/>
      <c r="F49" s="25"/>
      <c r="G49" s="26"/>
      <c r="H49" s="26"/>
      <c r="I49" s="26"/>
      <c r="J49" s="26"/>
      <c r="K49" s="26"/>
      <c r="L49" s="26"/>
      <c r="M49" s="26"/>
      <c r="N49" s="26"/>
      <c r="O49" s="48"/>
      <c r="P49" s="55"/>
      <c r="Q49" s="56"/>
    </row>
    <row r="50" spans="1:17" ht="18.75" x14ac:dyDescent="0.25">
      <c r="A50" s="80" t="s">
        <v>17</v>
      </c>
      <c r="B50" s="82" t="s">
        <v>62</v>
      </c>
      <c r="C50" s="24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6"/>
      <c r="O50" s="48"/>
      <c r="P50" s="55"/>
      <c r="Q50" s="56"/>
    </row>
    <row r="51" spans="1:17" ht="18.75" x14ac:dyDescent="0.25">
      <c r="A51" s="80" t="s">
        <v>18</v>
      </c>
      <c r="B51" s="82" t="s">
        <v>63</v>
      </c>
      <c r="C51" s="24"/>
      <c r="D51" s="25"/>
      <c r="E51" s="25"/>
      <c r="F51" s="25"/>
      <c r="G51" s="26"/>
      <c r="H51" s="26"/>
      <c r="I51" s="26"/>
      <c r="J51" s="26"/>
      <c r="K51" s="26"/>
      <c r="L51" s="26"/>
      <c r="M51" s="26"/>
      <c r="N51" s="26"/>
      <c r="O51" s="48"/>
      <c r="P51" s="55"/>
      <c r="Q51" s="56"/>
    </row>
    <row r="52" spans="1:17" ht="19.5" thickBot="1" x14ac:dyDescent="0.3">
      <c r="A52" s="86" t="s">
        <v>19</v>
      </c>
      <c r="B52" s="87" t="s">
        <v>64</v>
      </c>
      <c r="C52" s="24"/>
      <c r="D52" s="25"/>
      <c r="E52" s="25"/>
      <c r="F52" s="25"/>
      <c r="G52" s="26"/>
      <c r="H52" s="26"/>
      <c r="I52" s="26"/>
      <c r="J52" s="26"/>
      <c r="K52" s="26"/>
      <c r="L52" s="26"/>
      <c r="M52" s="26"/>
      <c r="N52" s="26"/>
      <c r="O52" s="48"/>
      <c r="P52" s="55"/>
      <c r="Q52" s="56"/>
    </row>
    <row r="53" spans="1:17" ht="37.5" x14ac:dyDescent="0.25">
      <c r="A53" s="27"/>
      <c r="B53" s="28" t="s">
        <v>65</v>
      </c>
      <c r="C53" s="24"/>
      <c r="D53" s="25"/>
      <c r="E53" s="25"/>
      <c r="F53" s="25"/>
      <c r="G53" s="26"/>
      <c r="H53" s="26"/>
      <c r="I53" s="26"/>
      <c r="J53" s="26"/>
      <c r="K53" s="26"/>
      <c r="L53" s="26"/>
      <c r="M53" s="26"/>
      <c r="N53" s="26"/>
      <c r="O53" s="48"/>
      <c r="P53" s="55"/>
      <c r="Q53" s="56"/>
    </row>
    <row r="54" spans="1:17" ht="37.5" x14ac:dyDescent="0.25">
      <c r="A54" s="29"/>
      <c r="B54" s="30" t="s">
        <v>66</v>
      </c>
      <c r="C54" s="24"/>
      <c r="D54" s="25"/>
      <c r="E54" s="25"/>
      <c r="F54" s="25"/>
      <c r="G54" s="26"/>
      <c r="H54" s="26"/>
      <c r="I54" s="26"/>
      <c r="J54" s="26"/>
      <c r="K54" s="26"/>
      <c r="L54" s="26"/>
      <c r="M54" s="26"/>
      <c r="N54" s="26"/>
      <c r="O54" s="48"/>
      <c r="P54" s="55"/>
      <c r="Q54" s="56"/>
    </row>
    <row r="55" spans="1:17" ht="37.5" x14ac:dyDescent="0.25">
      <c r="A55" s="29"/>
      <c r="B55" s="30" t="s">
        <v>67</v>
      </c>
      <c r="C55" s="24"/>
      <c r="D55" s="25"/>
      <c r="E55" s="25"/>
      <c r="F55" s="25"/>
      <c r="G55" s="26"/>
      <c r="H55" s="26"/>
      <c r="I55" s="26"/>
      <c r="J55" s="26"/>
      <c r="K55" s="26"/>
      <c r="L55" s="26"/>
      <c r="M55" s="26"/>
      <c r="N55" s="26"/>
      <c r="O55" s="48"/>
      <c r="P55" s="55"/>
      <c r="Q55" s="56"/>
    </row>
    <row r="56" spans="1:17" ht="19.5" thickBot="1" x14ac:dyDescent="0.3">
      <c r="A56" s="31"/>
      <c r="B56" s="32" t="s">
        <v>68</v>
      </c>
      <c r="C56" s="33"/>
      <c r="D56" s="34"/>
      <c r="E56" s="34"/>
      <c r="F56" s="34"/>
      <c r="G56" s="35"/>
      <c r="H56" s="35"/>
      <c r="I56" s="36"/>
      <c r="J56" s="49"/>
      <c r="K56" s="49"/>
      <c r="L56" s="49"/>
      <c r="M56" s="49"/>
      <c r="N56" s="49"/>
      <c r="O56" s="49"/>
      <c r="P56" s="37"/>
      <c r="Q56" s="38"/>
    </row>
    <row r="57" spans="1:17" x14ac:dyDescent="0.25">
      <c r="A57" s="39"/>
      <c r="B57" s="40"/>
      <c r="C57" s="40"/>
      <c r="D57" s="40"/>
      <c r="E57" s="40"/>
      <c r="F57" s="40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7" x14ac:dyDescent="0.25">
      <c r="A58" s="41"/>
      <c r="B58" s="42"/>
      <c r="C58" s="42"/>
      <c r="D58" s="42"/>
      <c r="E58" s="42"/>
      <c r="F58" s="42"/>
    </row>
    <row r="59" spans="1:17" x14ac:dyDescent="0.25">
      <c r="A59" s="41"/>
    </row>
    <row r="60" spans="1:17" x14ac:dyDescent="0.25">
      <c r="A60" s="41"/>
    </row>
    <row r="61" spans="1:17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7" x14ac:dyDescent="0.25">
      <c r="A62" s="41"/>
    </row>
    <row r="63" spans="1:17" x14ac:dyDescent="0.25">
      <c r="A63" s="44"/>
      <c r="G63" s="45"/>
      <c r="H63" s="45"/>
      <c r="I63" s="45"/>
      <c r="J63" s="45"/>
      <c r="K63" s="45"/>
      <c r="L63" s="45"/>
      <c r="M63" s="45"/>
      <c r="N63" s="45"/>
      <c r="O63" s="45"/>
      <c r="P63" s="46"/>
    </row>
    <row r="64" spans="1:17" x14ac:dyDescent="0.25"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5">
      <c r="A65" s="2"/>
      <c r="I65" s="14"/>
      <c r="J65" s="14"/>
      <c r="K65" s="14"/>
      <c r="L65" s="14"/>
      <c r="M65" s="14"/>
      <c r="N65" s="14"/>
      <c r="O65" s="14"/>
    </row>
  </sheetData>
  <mergeCells count="15">
    <mergeCell ref="L13:M13"/>
    <mergeCell ref="N13:O13"/>
    <mergeCell ref="P13:Q13"/>
    <mergeCell ref="B12:D12"/>
    <mergeCell ref="A13:A14"/>
    <mergeCell ref="B13:B14"/>
    <mergeCell ref="F13:G13"/>
    <mergeCell ref="H13:I13"/>
    <mergeCell ref="J13:K13"/>
    <mergeCell ref="A10:Q10"/>
    <mergeCell ref="A2:Q2"/>
    <mergeCell ref="A4:Q4"/>
    <mergeCell ref="A6:Q6"/>
    <mergeCell ref="A7:Q7"/>
    <mergeCell ref="A9:Q9"/>
  </mergeCells>
  <pageMargins left="0.39370078740157483" right="0.39370078740157483" top="0.78740157480314965" bottom="0.39370078740157483" header="0.51181102362204722" footer="0.51181102362204722"/>
  <pageSetup paperSize="9" scale="47" fitToHeight="7" orientation="landscape" r:id="rId1"/>
  <headerFooter differentFirst="1" scaleWithDoc="0">
    <oddHeader xml:space="preserve">&amp;C&amp;P
</oddHeader>
  </headerFooter>
  <rowBreaks count="1" manualBreakCount="1">
    <brk id="58" max="9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+49KnhDuZxGsX4bW9baG5DWbnV0Zx7yY37xlfCgdBNs=</DigestValue>
    </Reference>
    <Reference URI="#idOfficeObject" Type="http://www.w3.org/2000/09/xmldsig#Object">
      <DigestMethod Algorithm="urn:ietf:params:xml:ns:cpxmlsec:algorithms:gostr34112012-256"/>
      <DigestValue>5s00ummvlAYju4A/8neV29GZJBUlHU2+hfi9g4UZ20Q=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bHUIXF2mGE5FehJBfxw8OzbWm+erX5OBiozpiduvGbI=</DigestValue>
    </Reference>
  </SignedInfo>
  <SignatureValue>Bn/9dL6yJbYaI3cZB5HMgCfkhY9tOvSeulPcUwZsvYzCgweMsJA979DpKraJfjXs
4DApXbJEi0y578ZAOfdcHQ==</SignatureValue>
  <KeyInfo>
    <X509Data>
      <X509Certificate>MIIJijCCCTegAwIBAgIQPwQ8AD6uLLdMmbX94T7nCjAKBggqhQMHAQEDAjCCAVUx
GjAYBgkqhkiG9w0BCQEWC3VjQG5hbG9nLnJ1MRgwFgYFKoUDZAESDTEwNDc3MDcw
MzA1MTMxGjAYBggqhQMDgQMBARIMMDA3NzA3MzI5MTUyMQswCQYDVQQGEwJSVTEY
MBYGA1UECAwPNzcg0JzQvtGB0LrQstCwMRkwFwYDVQQHDBDQsy4g0JzQvtGB0LrQ
stCwMSkwJwYDVQQJDCDRg9C7LiDQndC10LPQu9C40L3QvdCw0Y8sINC0LiAyMzES
MBAGA1UECwwJ0KPQpiDQrtCbMT8wPQYDVQQKDDbQpNC10LTQtdGA0LDQu9GM0L3Q
sNGPINC90LDQu9C+0LPQvtCy0LDRjyDRgdC70YPQttCx0LAxPzA9BgNVBAMMNtCk
0LXQtNC10YDQsNC70YzQvdCw0Y8g0L3QsNC70L7Qs9C+0LLQsNGPINGB0LvRg9C2
0LHQsDAeFw0yMjAyMTYwMzI4MzFaFw0yMzA1MTYwMzM4MzFaMIIBujEVMBMGBSqF
A2QEEgo1NDEwMDkyNjYwMRYwFAYFKoUDZAMSCzE1NjMyNjM1MzY0MRgwFgYFKoUD
ZAESDTEyMjU0MDAwMDUzNjgxGjAYBggqhQMDgQMBARIMMDMyNjEzMTcwNDc3MQsw
CQYDVQQGEwJSVTE1MDMGA1UECAwsNTQg0J3QvtCy0L7RgdC40LHQuNGA0YHQutCw
0Y8g0L7QsdC70LDRgdGC0YwxJDAiBgNVBAcMG9Cg0J8uLCDQmtGA0LDRgdC90L7Q
vtCx0YHQujEeMBwGA1UECQwV0KPQmy4g0KEtMTAwLCDQl9CULiAxMSQwIgYDVQQK
DBvQkNCeIMKr0K3QndCV0KDQk9CV0KLQmNCawrsxJDAiBgNVBAMMG9CQ0J4gwqvQ
rdCd0JXQoNCT0JXQotCY0JrCuzEwMC4GA1UEDAwn0JPQldCd0JXQoNCQ0JvQrNCd
0KvQmSDQlNCY0KDQldCa0KLQntCgMSowKAYDVQQqDCHQoNCj0KHQm9CQ0J0g0JzQ
kNCd0KHQo9Cg0J7QktCY0KcxHzAdBgNVBAQMFtCR0JDQk9CQ0KPQotCU0JjQndCe
0JIwZjAfBggqhQMHAQEBATATBgcqhQMCAiQABggqhQMHAQECAgNDAARA5JXZ9ksj
nKY1IQ4dweQ63H1XXw+kwUqfaN01wi3C0DmP2wt/4B3XXm9S2e6NAredfLPnmtpc
VXGZenH70Y90tKOCBXEwggVtMA4GA1UdDwEB/wQEAwIE8DAdBgNVHQ4EFgQU0HX/
z1LUteOJxtAQuttRMGDTmDkwKgYDVR0lBCMwIQYIKwYBBQUHAwIGCCsGAQUFBwME
BgsqhQMCAiIiATaqYTCB/wYIKwYBBQUHAQEEgfIwge8wLwYIKwYBBQUHMAGGI2h0
dHA6Ly9wa2kudGF4Lmdvdi5ydS9vY3NwL29jc3Auc3JmMD8GCCsGAQUFBzAChjNo
dHRwOi8vcGtpLnRheC5nb3YucnUvY3J0L2NhX2Zuc19ydXNzaWFfMjAxOV91bC5j
cnQwPQYIKwYBBQUHMAKGMWh0dHA6Ly9jMDAwMC1hcHAwMDUvY3J0L2NhX2Zuc19y
dXNzaWFfMjAxOV91bC5jcnQwPAYIKwYBBQUHMAKGMGh0dHA6Ly91Yy5uYWxvZy5y
dS9jcnQvY2FfZm5zX3J1c3NpYV8yMDE5X3VsLmNydDAdBgNVHSAEFjAUMAgGBiqF
A2RxATAIBgYqhQNkcQIwKwYDVR0QBCQwIoAPMjAyMjAyMTYwMzI4MzFagQ8yMDIz
MDUxNjAzMjgzMVowggEbBgUqhQNkcASCARAwggEMDDLQn9CQ0JrQnCAi0JrRgNC4
0L/RgtC+0J/RgNC+IEhTTSIg0LLQtdGA0YHQuNC4IDIuMAwz0J/QkNCaICLQmtGA
0LjQv9GC0L7Qn9GA0L4g0KPQpiIgKNCy0LXRgNGB0LjQuCAyLjApDE/QodC10YDR
gtC40YTQuNC60LDRgiDRgdC+0L7RgtCy0LXRgtGB0YLQstC40Y8g4oSWINCh0KQv
MTI0LTM4ODEg0L7RgiAwNy4wOC4yMDIwDFDQodC10YDRgtC40YTQuNC60LDRgiDR
gdC+0L7RgtCy0LXRgtGB0YLQstC40Y8g4oSWINCh0KQvMTI4LTM4Njgg0L7RgiAy
My4wNy4yMDIwIDA/BgUqhQNkbwQ2DDTQodCa0JfQmCAi0JrRgNC40L/RgtC+0J/R
gNC+IENTUCIgKNCy0LXRgNGB0LjRjyA0LjApMIHwBgNVHR8EgegwgeUwSaBHoEWG
Q2h0dHA6Ly91Yy5uYWxvZy5ydS9jZHAvNGU1YzU0M2I3MGZlZmQ3NGM3NTk3MzA0
ZjJjYWNhZDc5NjcwNzhlNC5jcmwwSqBIoEaGRGh0dHA6Ly9jMDAwMC1hcHAwMDUv
Y2RwLzRlNWM1NDNiNzBmZWZkNzRjNzU5NzMwNGYyY2FjYWQ3OTY3MDc4ZTQuY3Js
MEygSqBIhkZodHRwOi8vcGtpLnRheC5nb3YucnUvY2RwLzRlNWM1NDNiNzBmZWZk
NzRjNzU5NzMwNGYyY2FjYWQ3OTY3MDc4ZTQuY3JsMAwGBSqFA2RyBAMCAQAwggFf
BgNVHSMEggFWMIIBUoAUTlxUO3D+/XTHWXME8srK15ZweOShggEspIIBKDCCASQx
HjAcBgkqhkiG9w0BCQEWD2RpdEBtaW5zdnlhei5ydTELMAkGA1UEBhMCUlUxGDAW
BgNVBAgMDzc3INCc0L7RgdC60LLQsDEZMBcGA1UEBwwQ0LMuINCc0L7RgdC60LLQ
sDEuMCwGA1UECQwl0YPQu9C40YbQsCDQotCy0LXRgNGB0LrQsNGPLCDQtNC+0Lwg
NzEsMCoGA1UECgwj0JzQuNC90LrQvtC80YHQstGP0LfRjCDQoNC+0YHRgdC40Lgx
GDAWBgUqhQNkARINMTA0NzcwMjAyNjcwMTEaMBgGCCqFAwOBAwEBEgwwMDc3MTA0
NzQzNzUxLDAqBgNVBAMMI9Cc0LjQvdC60L7QvNGB0LLRj9C30Ywg0KDQvtGB0YHQ
uNC4ggpn51LPAAAAAAOMMAoGCCqFAwcBAQMCA0EArnkQbQcxaaChUyFc0A6GQ9bE
pjGehtnZTTXf8lB2svsFMlcal/i5FBIu4r+Fs3VpxWYXGeUp3FAcLHHXtOmKeQ==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ny/i1HgO6wri+azzPdyhw7kvbhU=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zM0JTQic+geBbRRgFclrGl+zqgk=</DigestValue>
      </Reference>
      <Reference URI="/xl/sharedStrings.xml?ContentType=application/vnd.openxmlformats-officedocument.spreadsheetml.sharedStrings+xml">
        <DigestMethod Algorithm="http://www.w3.org/2000/09/xmldsig#sha1"/>
        <DigestValue>q/WVKeMhRs+1JPbFB21ew8aAIvk=</DigestValue>
      </Reference>
      <Reference URI="/xl/styles.xml?ContentType=application/vnd.openxmlformats-officedocument.spreadsheetml.styles+xml">
        <DigestMethod Algorithm="http://www.w3.org/2000/09/xmldsig#sha1"/>
        <DigestValue>gzw3ppuCLulGrHFXAix0J/RIh+s=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uLbqdVOnWI80DJFSVIRT/ATwtow=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napN5kuBoGm2hMEG+WtgO8E1/ic=</DigestValue>
      </Reference>
    </Manifest>
    <SignatureProperties>
      <SignatureProperty Id="idSignatureTime" Target="#idPackageSignature">
        <mdssi:SignatureTime>
          <mdssi:Format>YYYY-MM-DDThh:mm:ssTZD</mdssi:Format>
          <mdssi:Value>2022-05-04T03:30:13Z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2022-05-04T03:30:13Z</xd:SigningTime>
          <xd:SigningCertificate>
            <xd:Cert>
              <xd:CertDigest>
                <DigestMethod Algorithm="http://www.w3.org/2000/09/xmldsig#sha1"/>
                <DigestValue>i8pIbdOhEyBjt6Ja14nbPX5T7a8=</DigestValue>
              </xd:CertDigest>
              <xd:IssuerSerial>
                <X509IssuerName>CN=Федеральная налоговая служба, O=Федеральная налоговая служба, OU=УЦ ЮЛ, STREET="ул. Неглинная, д. 23", L=г. Москва, S=77 Москва, C=RU, ИНН=007707329152, ОГРН=1047707030513, E=uc@nalog.ru</X509IssuerName>
                <X509SerialNumber>83763349885858693270614798028958000906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 </vt:lpstr>
      <vt:lpstr>'Источники '!Заголовки_для_печати</vt:lpstr>
      <vt:lpstr>'Источники '!Область_печати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User</cp:lastModifiedBy>
  <cp:lastPrinted>2022-05-04T01:42:48Z</cp:lastPrinted>
  <dcterms:created xsi:type="dcterms:W3CDTF">2015-09-16T07:43:55Z</dcterms:created>
  <dcterms:modified xsi:type="dcterms:W3CDTF">2022-05-04T01:55:06Z</dcterms:modified>
</cp:coreProperties>
</file>