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50" windowHeight="9855" activeTab="4"/>
  </bookViews>
  <sheets>
    <sheet name="КР_2017г_нач." sheetId="9" r:id="rId1"/>
    <sheet name="КР_2017-3" sheetId="8" r:id="rId2"/>
    <sheet name="КР_2017-4" sheetId="10" r:id="rId3"/>
    <sheet name="Лист1" sheetId="11" r:id="rId4"/>
    <sheet name="КР_2017-5_оконч." sheetId="12" r:id="rId5"/>
  </sheets>
  <calcPr calcId="145621"/>
</workbook>
</file>

<file path=xl/calcChain.xml><?xml version="1.0" encoding="utf-8"?>
<calcChain xmlns="http://schemas.openxmlformats.org/spreadsheetml/2006/main">
  <c r="E31" i="12" l="1"/>
  <c r="F31" i="12" l="1"/>
  <c r="D31" i="12"/>
  <c r="H61" i="10"/>
  <c r="G61" i="10"/>
  <c r="F61" i="10"/>
  <c r="E61" i="10"/>
  <c r="H35" i="10"/>
  <c r="G35" i="10"/>
  <c r="F35" i="10"/>
  <c r="E35" i="10"/>
  <c r="H28" i="10"/>
  <c r="H63" i="10" s="1"/>
  <c r="E28" i="10"/>
  <c r="E63" i="10" s="1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38" i="10"/>
  <c r="D32" i="10"/>
  <c r="D33" i="10"/>
  <c r="D34" i="10"/>
  <c r="D31" i="10"/>
  <c r="D24" i="10"/>
  <c r="G24" i="10" s="1"/>
  <c r="D25" i="10"/>
  <c r="F25" i="10" s="1"/>
  <c r="D26" i="10"/>
  <c r="D27" i="10"/>
  <c r="D23" i="10"/>
  <c r="D19" i="10"/>
  <c r="D20" i="10"/>
  <c r="D21" i="10"/>
  <c r="F21" i="10" s="1"/>
  <c r="D17" i="10"/>
  <c r="D16" i="10"/>
  <c r="D15" i="10"/>
  <c r="G15" i="10" s="1"/>
  <c r="G28" i="10" s="1"/>
  <c r="G63" i="10" s="1"/>
  <c r="D14" i="10"/>
  <c r="F14" i="10" s="1"/>
  <c r="F28" i="10" s="1"/>
  <c r="F63" i="10" s="1"/>
  <c r="D13" i="10"/>
  <c r="D12" i="10"/>
  <c r="C61" i="10"/>
  <c r="D61" i="10" s="1"/>
  <c r="C35" i="10"/>
  <c r="C18" i="10"/>
  <c r="D18" i="10" s="1"/>
  <c r="C63" i="8"/>
  <c r="D63" i="8" s="1"/>
  <c r="C37" i="8"/>
  <c r="D37" i="8" s="1"/>
  <c r="J37" i="8" s="1"/>
  <c r="C18" i="8"/>
  <c r="C28" i="8" s="1"/>
  <c r="D28" i="8" s="1"/>
  <c r="G66" i="9"/>
  <c r="G55" i="9"/>
  <c r="G48" i="9"/>
  <c r="G39" i="9"/>
  <c r="G30" i="9"/>
  <c r="G22" i="9"/>
  <c r="C28" i="10" l="1"/>
  <c r="C63" i="10" s="1"/>
  <c r="D35" i="10"/>
  <c r="J35" i="10" s="1"/>
  <c r="J61" i="10"/>
  <c r="D28" i="10"/>
  <c r="D65" i="8"/>
  <c r="J28" i="8"/>
  <c r="J63" i="8"/>
  <c r="C65" i="8"/>
  <c r="J65" i="8" s="1"/>
  <c r="G68" i="9"/>
  <c r="D63" i="10" l="1"/>
  <c r="J63" i="10" s="1"/>
  <c r="J28" i="10"/>
</calcChain>
</file>

<file path=xl/sharedStrings.xml><?xml version="1.0" encoding="utf-8"?>
<sst xmlns="http://schemas.openxmlformats.org/spreadsheetml/2006/main" count="317" uniqueCount="111">
  <si>
    <t xml:space="preserve">План </t>
  </si>
  <si>
    <t xml:space="preserve">Балтаг А. К. </t>
  </si>
  <si>
    <t>2 квартал</t>
  </si>
  <si>
    <t>3 квартал</t>
  </si>
  <si>
    <t>4 квартал</t>
  </si>
  <si>
    <t>Утверждаю</t>
  </si>
  <si>
    <t>Главный инженер ФГУП "Энергетик"</t>
  </si>
  <si>
    <t xml:space="preserve">_______________  А. С. Ковалев </t>
  </si>
  <si>
    <t>№ п/п</t>
  </si>
  <si>
    <t>Наименование работ</t>
  </si>
  <si>
    <t>На 2017г</t>
  </si>
  <si>
    <t>Ремонт конвективной части котла ПТВМ-100 ст. №1</t>
  </si>
  <si>
    <t>Ремонт сетевого насоса ТН №1СЭ-1250-140</t>
  </si>
  <si>
    <t>Замена дутьевых вентиляторов на котле ПТВМ-100 ст. №2</t>
  </si>
  <si>
    <t>Замена горелок на котле ПТВМ-100 ст. №2</t>
  </si>
  <si>
    <t>Замена регулятора давления РДУК на РДБК-1Н-105 для ГРУ</t>
  </si>
  <si>
    <t>Ремонт деаэратора ДСА200/75 (химзащита)</t>
  </si>
  <si>
    <t>Ремонт пробоотборников котловой воды котлов ПТВМ-100 ст. №1, 2</t>
  </si>
  <si>
    <t>Ремонт фильтров: угольный №2, механический №2 (химзащита)</t>
  </si>
  <si>
    <t>Покраска газопровода среднего давления</t>
  </si>
  <si>
    <t>ОПК</t>
  </si>
  <si>
    <t>Ремонт дороги на ОПК от ворот слесарной мастерской до ворот КЦ (южная сторона)</t>
  </si>
  <si>
    <t>Утепление крыши тепловой камеры</t>
  </si>
  <si>
    <t>Ремонт кровли сварочного поста</t>
  </si>
  <si>
    <t>Ремонт парапетов на здании ГРП</t>
  </si>
  <si>
    <t>Ремонт парапетов на здании промстоков</t>
  </si>
  <si>
    <t>РТС</t>
  </si>
  <si>
    <t>Оборудование зданий №6,7 системой оповещения и управления эвакуации людей при пожаре</t>
  </si>
  <si>
    <t xml:space="preserve">Отделить административную часть здания от производственой и гараж спецтехники от ПНС противопожарными дверями  </t>
  </si>
  <si>
    <t>В административной части здания выполнить отделку пожарного крана из негорючих материалов</t>
  </si>
  <si>
    <t>ЖДТХ</t>
  </si>
  <si>
    <t>Ремонт бытового помещения -укладка кафеля 4х4 =16м2, Н=3м</t>
  </si>
  <si>
    <t>Ремонт участка ж/д пути L=200м</t>
  </si>
  <si>
    <t>Ремонт кабинетов зав. гаража и мед. работника S=30м2</t>
  </si>
  <si>
    <t>Ремонт помещения раздевалки водителей и коридор (стены + ленолиум)</t>
  </si>
  <si>
    <t>Ремонт путевых упоров - 2шт.</t>
  </si>
  <si>
    <t>ОДС</t>
  </si>
  <si>
    <t>Ремонт системы громкого оповещения ОПК</t>
  </si>
  <si>
    <t>Ремонт коммутатора оперативной связи ОПК</t>
  </si>
  <si>
    <t>Замена ПК дисперчера</t>
  </si>
  <si>
    <t>1 квартал</t>
  </si>
  <si>
    <t>РЭС</t>
  </si>
  <si>
    <t>Ремонт ВЛ-10кВ ФИДЕР №33 от ОВНО до СНТ "Тихие зори"</t>
  </si>
  <si>
    <t>Замена РВНО на "Реклоузер"</t>
  </si>
  <si>
    <t>Замена трансформатора и КТПН в ТП -125</t>
  </si>
  <si>
    <t>Замена трансформатора и КТПН в ТП -128</t>
  </si>
  <si>
    <t>Итого</t>
  </si>
  <si>
    <t>Оборудование</t>
  </si>
  <si>
    <t>Всего</t>
  </si>
  <si>
    <t>"____"  ___________ 2016г.</t>
  </si>
  <si>
    <t>Начальник ПТО</t>
  </si>
  <si>
    <t>21.11.2016г</t>
  </si>
  <si>
    <t>Ремонт КЛ -10 ГПП -110/10 - РП4 2*250м.(ААБ2л(10) 3*240)</t>
  </si>
  <si>
    <t>капитального ремонта энергетического и теплотехнического оборудования, зданий и сооружений ФГУП "Энергетик" на 2017г.</t>
  </si>
  <si>
    <t>Сметная стоимость работ (без НДС), руб</t>
  </si>
  <si>
    <t>Чистка приямков промышленой, фекальной, солевой станций</t>
  </si>
  <si>
    <t>Здания и сооружения ОПК</t>
  </si>
  <si>
    <t>Благоустойство зоны проведения аварийных ремонтов на пр. Автомобилистов и в п. Краснообск у здания №95</t>
  </si>
  <si>
    <t>Оборудование зданий №6,7 автоматической пожарной сигнализацией</t>
  </si>
  <si>
    <t>Ремонт помещения ОДС, комнаты отдыха  с  заменой  окон  3шт., (диван, кресло)</t>
  </si>
  <si>
    <t>Ремонт ВЛ-10кВ (секционной перемычки между Ф№19 и Ф№25 с заменой СР-3 на "Реклоузер", с заменой провода типа "А" на СИП.</t>
  </si>
  <si>
    <t>Оборудование душевой комнаты в помещении ЦТП -6</t>
  </si>
  <si>
    <t>Замена  МВ  на  вакуумный в РП2, РУ-10кВ, яч.№26</t>
  </si>
  <si>
    <t>+</t>
  </si>
  <si>
    <t>Ремонт  помещений  базы  ЖДТХ    2-ой этаж</t>
  </si>
  <si>
    <t>Итого по ОПК</t>
  </si>
  <si>
    <t>Разработка проектной документации по установки автоматической пожарной сигнализации и системы оповещения РТС</t>
  </si>
  <si>
    <t xml:space="preserve">Ремонт бытовых помещений 2 этажа </t>
  </si>
  <si>
    <t>Капитальный ремонт теплотрассы к жилым домам № 15-18</t>
  </si>
  <si>
    <t>Восстановление благоустройства после ремонта теплотрассы к жилым домам №15-18</t>
  </si>
  <si>
    <t>Итого РТС</t>
  </si>
  <si>
    <t>Ремонт ВЛ-10кВ ФИДЕР №33 от ОВНО до ДНТ "Солнечный"</t>
  </si>
  <si>
    <t>Ремонт кровли ГПП</t>
  </si>
  <si>
    <t>Ремонт кровли ТП 25</t>
  </si>
  <si>
    <t>Ремонт кровли ТП 23</t>
  </si>
  <si>
    <t>Ремонт кровли РТП 1 над РУ 10кВ</t>
  </si>
  <si>
    <t>Ремонт кровли ТП 22</t>
  </si>
  <si>
    <t>Ремонт кровли ТП 28</t>
  </si>
  <si>
    <t>Ремонт кровли ТП 11</t>
  </si>
  <si>
    <t>Капитальный ремонт ворот ГПП</t>
  </si>
  <si>
    <t>Ремонт отмостки ТП 41</t>
  </si>
  <si>
    <t>Сметная стоимость, руб.</t>
  </si>
  <si>
    <t>Сметная стоимость без НДС, руб.</t>
  </si>
  <si>
    <t>Капитальный ремонт ворот ТП22</t>
  </si>
  <si>
    <t>Капитальный ремонт ворот ТП24</t>
  </si>
  <si>
    <t>Капитальный ремонт ворот ТП25</t>
  </si>
  <si>
    <t>Капитальный ремонт ворот ТП100</t>
  </si>
  <si>
    <t>Капитальный ремонт ворот ТП8</t>
  </si>
  <si>
    <t>Капитальный ремонт ворот ТП23</t>
  </si>
  <si>
    <t>Капитальный ремонт ворот ТП42</t>
  </si>
  <si>
    <t>Капитальный ремонт ворот ТП43</t>
  </si>
  <si>
    <t>Балтаг А.К.</t>
  </si>
  <si>
    <t>12.12.16г</t>
  </si>
  <si>
    <t>НДС</t>
  </si>
  <si>
    <t>Итого по РЭС</t>
  </si>
  <si>
    <t>Здания и сооружения РЭС</t>
  </si>
  <si>
    <t>Ремонт ВЛ-10кВ ФИДЕР №33 от РВНО до ДНТ "Солнечный"</t>
  </si>
  <si>
    <t>Исключить -малозатратно будет выполнена в порядке ТР Керебко И.В.</t>
  </si>
  <si>
    <t>Исключить (переносить на другой год) -Керебко И.В.</t>
  </si>
  <si>
    <t>Исключить из КР -это модернизация готового узла, Керебко И.В.</t>
  </si>
  <si>
    <t>Ремонт ВЛ-10кВ (секционной перемычки) между Ф№19 и Ф№25 с заменой СР-3 на "Реклоузер", с заменой провода типа "А" на СИП.</t>
  </si>
  <si>
    <t>"____"  ___________ 2017 г.</t>
  </si>
  <si>
    <t>Тололо В.П.</t>
  </si>
  <si>
    <t>Кап. ремонт ворот ТП 22</t>
  </si>
  <si>
    <t>Кап. ремонт ворот ТП 24</t>
  </si>
  <si>
    <t>Кап. ремонт ворот ТП 100</t>
  </si>
  <si>
    <t>Кап. ремонт ворот ТП 8</t>
  </si>
  <si>
    <t>Кап. ремонт ворот ГПП</t>
  </si>
  <si>
    <t>Сметная стоимость (без НДС), руб.</t>
  </si>
  <si>
    <t>_______________  А.С. Ковалев</t>
  </si>
  <si>
    <t>капитального ремонта энергетического оборудования, зданий и сооружений                       ФГУП "Энергетик" на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</si>
</sst>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</font>
    <font>
      <i/>
      <sz val="10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4"/>
      <name val="Arial"/>
      <family val="2"/>
      <charset val="204"/>
    </font>
    <font>
      <i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3" tint="0.3999755851924192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0" fillId="0" borderId="0" xfId="0" applyFill="1"/>
    <xf numFmtId="1" fontId="5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3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/>
    <xf numFmtId="0" fontId="17" fillId="3" borderId="1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right" vertical="center" wrapText="1"/>
    </xf>
    <xf numFmtId="164" fontId="16" fillId="3" borderId="24" xfId="0" applyNumberFormat="1" applyFont="1" applyFill="1" applyBorder="1" applyAlignment="1">
      <alignment horizontal="right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22" xfId="0" applyNumberFormat="1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1" fontId="16" fillId="4" borderId="25" xfId="0" applyNumberFormat="1" applyFont="1" applyFill="1" applyBorder="1" applyAlignment="1">
      <alignment horizontal="center" vertical="center"/>
    </xf>
    <xf numFmtId="1" fontId="16" fillId="4" borderId="23" xfId="0" applyNumberFormat="1" applyFont="1" applyFill="1" applyBorder="1" applyAlignment="1">
      <alignment horizontal="center" vertical="center"/>
    </xf>
    <xf numFmtId="1" fontId="16" fillId="4" borderId="28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 wrapText="1"/>
    </xf>
    <xf numFmtId="0" fontId="24" fillId="0" borderId="0" xfId="0" applyFont="1"/>
    <xf numFmtId="4" fontId="22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4" fontId="14" fillId="0" borderId="1" xfId="0" applyNumberFormat="1" applyFont="1" applyBorder="1" applyAlignment="1">
      <alignment horizontal="right" vertical="center" wrapText="1"/>
    </xf>
    <xf numFmtId="49" fontId="26" fillId="0" borderId="1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164" fontId="14" fillId="0" borderId="24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4" fontId="14" fillId="2" borderId="22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14" fillId="3" borderId="22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164" fontId="14" fillId="0" borderId="22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164" fontId="14" fillId="5" borderId="29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164" fontId="14" fillId="0" borderId="5" xfId="0" applyNumberFormat="1" applyFont="1" applyFill="1" applyBorder="1" applyAlignment="1">
      <alignment horizontal="right" vertical="center"/>
    </xf>
    <xf numFmtId="164" fontId="18" fillId="4" borderId="14" xfId="0" applyNumberFormat="1" applyFont="1" applyFill="1" applyBorder="1" applyAlignment="1">
      <alignment horizontal="center" vertical="center" wrapText="1"/>
    </xf>
    <xf numFmtId="4" fontId="15" fillId="5" borderId="29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/>
    </xf>
    <xf numFmtId="164" fontId="14" fillId="0" borderId="26" xfId="0" applyNumberFormat="1" applyFont="1" applyBorder="1" applyAlignment="1">
      <alignment horizontal="right" vertical="center"/>
    </xf>
    <xf numFmtId="0" fontId="17" fillId="3" borderId="33" xfId="0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4" fontId="25" fillId="0" borderId="0" xfId="0" applyNumberFormat="1" applyFont="1"/>
    <xf numFmtId="0" fontId="6" fillId="6" borderId="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1" fontId="16" fillId="4" borderId="3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0" fontId="14" fillId="0" borderId="32" xfId="0" applyFont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164" fontId="14" fillId="0" borderId="24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right" vertical="center"/>
    </xf>
    <xf numFmtId="164" fontId="33" fillId="4" borderId="14" xfId="0" applyNumberFormat="1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center" wrapText="1"/>
    </xf>
    <xf numFmtId="164" fontId="33" fillId="4" borderId="22" xfId="0" applyNumberFormat="1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164" fontId="32" fillId="3" borderId="3" xfId="0" applyNumberFormat="1" applyFont="1" applyFill="1" applyBorder="1" applyAlignment="1">
      <alignment horizontal="right" vertical="center" wrapText="1"/>
    </xf>
    <xf numFmtId="164" fontId="32" fillId="3" borderId="5" xfId="0" applyNumberFormat="1" applyFont="1" applyFill="1" applyBorder="1" applyAlignment="1">
      <alignment horizontal="right" vertical="center" wrapText="1"/>
    </xf>
    <xf numFmtId="164" fontId="32" fillId="3" borderId="24" xfId="0" applyNumberFormat="1" applyFont="1" applyFill="1" applyBorder="1" applyAlignment="1">
      <alignment horizontal="right" vertical="center" wrapText="1"/>
    </xf>
    <xf numFmtId="1" fontId="32" fillId="4" borderId="25" xfId="0" applyNumberFormat="1" applyFont="1" applyFill="1" applyBorder="1" applyAlignment="1">
      <alignment horizontal="center" vertical="center"/>
    </xf>
    <xf numFmtId="0" fontId="30" fillId="0" borderId="27" xfId="0" applyFont="1" applyBorder="1" applyAlignment="1">
      <alignment vertical="center" wrapText="1"/>
    </xf>
    <xf numFmtId="4" fontId="34" fillId="0" borderId="1" xfId="0" applyNumberFormat="1" applyFont="1" applyBorder="1" applyAlignment="1">
      <alignment vertical="center" wrapText="1"/>
    </xf>
    <xf numFmtId="4" fontId="34" fillId="0" borderId="1" xfId="0" applyNumberFormat="1" applyFont="1" applyBorder="1" applyAlignment="1">
      <alignment vertical="center"/>
    </xf>
    <xf numFmtId="4" fontId="34" fillId="0" borderId="22" xfId="0" applyNumberFormat="1" applyFont="1" applyBorder="1" applyAlignment="1">
      <alignment vertical="center"/>
    </xf>
    <xf numFmtId="4" fontId="34" fillId="0" borderId="0" xfId="0" applyNumberFormat="1" applyFont="1" applyAlignment="1"/>
    <xf numFmtId="4" fontId="30" fillId="0" borderId="0" xfId="0" applyNumberFormat="1" applyFont="1" applyAlignment="1"/>
    <xf numFmtId="1" fontId="32" fillId="4" borderId="23" xfId="0" applyNumberFormat="1" applyFont="1" applyFill="1" applyBorder="1" applyAlignment="1">
      <alignment horizontal="center" vertical="center"/>
    </xf>
    <xf numFmtId="0" fontId="30" fillId="0" borderId="33" xfId="0" applyFont="1" applyBorder="1" applyAlignment="1">
      <alignment vertical="center" wrapText="1"/>
    </xf>
    <xf numFmtId="4" fontId="34" fillId="0" borderId="5" xfId="0" applyNumberFormat="1" applyFont="1" applyBorder="1" applyAlignment="1">
      <alignment vertical="center"/>
    </xf>
    <xf numFmtId="4" fontId="34" fillId="0" borderId="24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4" fontId="35" fillId="0" borderId="22" xfId="0" applyNumberFormat="1" applyFont="1" applyBorder="1" applyAlignment="1">
      <alignment vertical="center"/>
    </xf>
    <xf numFmtId="0" fontId="30" fillId="0" borderId="27" xfId="0" applyFont="1" applyBorder="1" applyAlignment="1">
      <alignment horizontal="left" vertical="center" wrapText="1"/>
    </xf>
    <xf numFmtId="0" fontId="32" fillId="3" borderId="33" xfId="0" applyFont="1" applyFill="1" applyBorder="1" applyAlignment="1">
      <alignment horizontal="center" vertical="center" wrapText="1"/>
    </xf>
    <xf numFmtId="4" fontId="36" fillId="0" borderId="4" xfId="0" applyNumberFormat="1" applyFont="1" applyFill="1" applyBorder="1" applyAlignment="1">
      <alignment vertical="center" wrapText="1"/>
    </xf>
    <xf numFmtId="4" fontId="34" fillId="0" borderId="5" xfId="0" applyNumberFormat="1" applyFont="1" applyFill="1" applyBorder="1" applyAlignment="1">
      <alignment vertical="center"/>
    </xf>
    <xf numFmtId="4" fontId="34" fillId="0" borderId="24" xfId="0" applyNumberFormat="1" applyFont="1" applyFill="1" applyBorder="1" applyAlignment="1">
      <alignment vertical="center"/>
    </xf>
    <xf numFmtId="0" fontId="30" fillId="0" borderId="33" xfId="0" applyFont="1" applyBorder="1" applyAlignment="1">
      <alignment horizontal="left" vertical="center" wrapText="1"/>
    </xf>
    <xf numFmtId="4" fontId="35" fillId="0" borderId="26" xfId="0" applyNumberFormat="1" applyFont="1" applyBorder="1" applyAlignment="1">
      <alignment vertical="center"/>
    </xf>
    <xf numFmtId="0" fontId="32" fillId="2" borderId="27" xfId="0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vertical="center" wrapText="1"/>
    </xf>
    <xf numFmtId="4" fontId="35" fillId="2" borderId="1" xfId="0" applyNumberFormat="1" applyFont="1" applyFill="1" applyBorder="1" applyAlignment="1">
      <alignment vertical="center"/>
    </xf>
    <xf numFmtId="4" fontId="35" fillId="2" borderId="22" xfId="0" applyNumberFormat="1" applyFont="1" applyFill="1" applyBorder="1" applyAlignment="1">
      <alignment vertical="center"/>
    </xf>
    <xf numFmtId="4" fontId="34" fillId="0" borderId="5" xfId="0" applyNumberFormat="1" applyFont="1" applyBorder="1" applyAlignment="1">
      <alignment vertical="center" wrapText="1"/>
    </xf>
    <xf numFmtId="0" fontId="32" fillId="3" borderId="27" xfId="0" applyFont="1" applyFill="1" applyBorder="1" applyAlignment="1">
      <alignment horizontal="center" vertical="center" wrapText="1"/>
    </xf>
    <xf numFmtId="4" fontId="36" fillId="3" borderId="1" xfId="0" applyNumberFormat="1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vertical="center"/>
    </xf>
    <xf numFmtId="4" fontId="34" fillId="3" borderId="22" xfId="0" applyNumberFormat="1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vertical="center" wrapText="1"/>
    </xf>
    <xf numFmtId="4" fontId="34" fillId="0" borderId="1" xfId="0" applyNumberFormat="1" applyFont="1" applyFill="1" applyBorder="1" applyAlignment="1">
      <alignment vertical="center"/>
    </xf>
    <xf numFmtId="4" fontId="34" fillId="0" borderId="22" xfId="0" applyNumberFormat="1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 wrapText="1"/>
    </xf>
    <xf numFmtId="1" fontId="32" fillId="4" borderId="35" xfId="0" applyNumberFormat="1" applyFont="1" applyFill="1" applyBorder="1" applyAlignment="1">
      <alignment horizontal="center" vertical="center"/>
    </xf>
    <xf numFmtId="4" fontId="34" fillId="0" borderId="5" xfId="0" applyNumberFormat="1" applyFont="1" applyFill="1" applyBorder="1" applyAlignment="1">
      <alignment vertical="center" wrapText="1"/>
    </xf>
    <xf numFmtId="0" fontId="30" fillId="0" borderId="32" xfId="0" applyFont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vertical="center" wrapText="1"/>
    </xf>
    <xf numFmtId="4" fontId="34" fillId="0" borderId="4" xfId="0" applyNumberFormat="1" applyFont="1" applyBorder="1" applyAlignment="1">
      <alignment vertical="center"/>
    </xf>
    <xf numFmtId="4" fontId="34" fillId="0" borderId="26" xfId="0" applyNumberFormat="1" applyFont="1" applyBorder="1" applyAlignment="1">
      <alignment vertical="center"/>
    </xf>
    <xf numFmtId="0" fontId="32" fillId="0" borderId="33" xfId="0" applyFont="1" applyFill="1" applyBorder="1" applyAlignment="1">
      <alignment horizontal="center" vertical="center" wrapText="1"/>
    </xf>
    <xf numFmtId="4" fontId="36" fillId="0" borderId="5" xfId="0" applyNumberFormat="1" applyFont="1" applyFill="1" applyBorder="1" applyAlignment="1">
      <alignment vertical="center" wrapText="1"/>
    </xf>
    <xf numFmtId="1" fontId="32" fillId="4" borderId="28" xfId="0" applyNumberFormat="1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 wrapText="1"/>
    </xf>
    <xf numFmtId="4" fontId="36" fillId="5" borderId="29" xfId="0" applyNumberFormat="1" applyFont="1" applyFill="1" applyBorder="1" applyAlignment="1">
      <alignment vertical="center" wrapText="1"/>
    </xf>
    <xf numFmtId="4" fontId="35" fillId="5" borderId="29" xfId="0" applyNumberFormat="1" applyFont="1" applyFill="1" applyBorder="1" applyAlignment="1">
      <alignment vertical="center"/>
    </xf>
    <xf numFmtId="4" fontId="35" fillId="5" borderId="30" xfId="0" applyNumberFormat="1" applyFont="1" applyFill="1" applyBorder="1" applyAlignment="1">
      <alignment vertical="center"/>
    </xf>
    <xf numFmtId="4" fontId="35" fillId="0" borderId="0" xfId="0" applyNumberFormat="1" applyFont="1" applyAlignment="1"/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5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Alignment="1"/>
    <xf numFmtId="4" fontId="35" fillId="0" borderId="0" xfId="0" applyNumberFormat="1" applyFont="1" applyFill="1" applyAlignment="1"/>
    <xf numFmtId="4" fontId="30" fillId="0" borderId="0" xfId="0" applyNumberFormat="1" applyFont="1" applyFill="1" applyAlignment="1"/>
    <xf numFmtId="0" fontId="30" fillId="0" borderId="0" xfId="0" applyFont="1" applyFill="1"/>
    <xf numFmtId="1" fontId="32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4" fontId="34" fillId="0" borderId="0" xfId="0" applyNumberFormat="1" applyFont="1" applyBorder="1" applyAlignment="1">
      <alignment vertical="center" wrapText="1"/>
    </xf>
    <xf numFmtId="4" fontId="34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vertical="center" wrapText="1"/>
    </xf>
    <xf numFmtId="0" fontId="39" fillId="0" borderId="0" xfId="0" applyFont="1"/>
    <xf numFmtId="0" fontId="34" fillId="0" borderId="0" xfId="0" applyFont="1"/>
    <xf numFmtId="4" fontId="34" fillId="0" borderId="0" xfId="0" applyNumberFormat="1" applyFont="1" applyAlignment="1">
      <alignment horizontal="right"/>
    </xf>
    <xf numFmtId="4" fontId="34" fillId="0" borderId="0" xfId="0" applyNumberFormat="1" applyFont="1"/>
    <xf numFmtId="0" fontId="40" fillId="6" borderId="1" xfId="0" applyFont="1" applyFill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1" fontId="32" fillId="4" borderId="21" xfId="0" applyNumberFormat="1" applyFont="1" applyFill="1" applyBorder="1" applyAlignment="1">
      <alignment horizontal="center" vertical="center"/>
    </xf>
    <xf numFmtId="164" fontId="33" fillId="4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Border="1"/>
    <xf numFmtId="164" fontId="33" fillId="3" borderId="22" xfId="0" applyNumberFormat="1" applyFont="1" applyFill="1" applyBorder="1" applyAlignment="1">
      <alignment horizontal="center" vertical="center" wrapText="1"/>
    </xf>
    <xf numFmtId="4" fontId="34" fillId="0" borderId="22" xfId="0" applyNumberFormat="1" applyFont="1" applyBorder="1" applyAlignment="1">
      <alignment horizontal="center" vertical="center"/>
    </xf>
    <xf numFmtId="4" fontId="35" fillId="5" borderId="2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64" fontId="18" fillId="4" borderId="14" xfId="0" applyNumberFormat="1" applyFont="1" applyFill="1" applyBorder="1" applyAlignment="1">
      <alignment horizontal="center" vertical="center" wrapText="1"/>
    </xf>
    <xf numFmtId="164" fontId="18" fillId="4" borderId="6" xfId="0" applyNumberFormat="1" applyFont="1" applyFill="1" applyBorder="1" applyAlignment="1">
      <alignment horizontal="center" vertical="center" wrapText="1"/>
    </xf>
    <xf numFmtId="164" fontId="18" fillId="4" borderId="37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164" fontId="18" fillId="4" borderId="18" xfId="0" applyNumberFormat="1" applyFont="1" applyFill="1" applyBorder="1" applyAlignment="1">
      <alignment horizontal="center" vertical="center" wrapText="1"/>
    </xf>
    <xf numFmtId="164" fontId="18" fillId="4" borderId="19" xfId="0" applyNumberFormat="1" applyFont="1" applyFill="1" applyBorder="1" applyAlignment="1">
      <alignment horizontal="center" vertical="center" wrapText="1"/>
    </xf>
    <xf numFmtId="164" fontId="18" fillId="4" borderId="2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" fontId="34" fillId="0" borderId="0" xfId="0" applyNumberFormat="1" applyFont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164" fontId="33" fillId="4" borderId="18" xfId="0" applyNumberFormat="1" applyFont="1" applyFill="1" applyBorder="1" applyAlignment="1">
      <alignment horizontal="center" vertical="center" wrapText="1"/>
    </xf>
    <xf numFmtId="164" fontId="33" fillId="4" borderId="19" xfId="0" applyNumberFormat="1" applyFont="1" applyFill="1" applyBorder="1" applyAlignment="1">
      <alignment horizontal="center" vertical="center" wrapText="1"/>
    </xf>
    <xf numFmtId="164" fontId="33" fillId="4" borderId="2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3" fillId="4" borderId="38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33" fillId="4" borderId="39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64" fontId="33" fillId="4" borderId="39" xfId="0" applyNumberFormat="1" applyFont="1" applyFill="1" applyBorder="1" applyAlignment="1">
      <alignment horizontal="center" vertical="center" wrapText="1"/>
    </xf>
    <xf numFmtId="164" fontId="33" fillId="4" borderId="4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10" zoomScale="82" zoomScaleNormal="82" workbookViewId="0">
      <selection activeCell="E90" sqref="E90"/>
    </sheetView>
  </sheetViews>
  <sheetFormatPr defaultRowHeight="15" x14ac:dyDescent="0.25"/>
  <cols>
    <col min="1" max="1" width="5.28515625" customWidth="1"/>
    <col min="2" max="2" width="35.28515625" customWidth="1"/>
    <col min="3" max="6" width="10.7109375" customWidth="1"/>
    <col min="7" max="7" width="12" customWidth="1"/>
    <col min="8" max="9" width="10.7109375" customWidth="1"/>
  </cols>
  <sheetData>
    <row r="1" spans="1:10" ht="21" customHeight="1" x14ac:dyDescent="0.25">
      <c r="A1" s="1"/>
      <c r="B1" s="1"/>
      <c r="C1" s="1"/>
      <c r="D1" s="242" t="s">
        <v>5</v>
      </c>
      <c r="E1" s="243"/>
      <c r="F1" s="243"/>
      <c r="G1" s="243"/>
      <c r="H1" s="24"/>
    </row>
    <row r="2" spans="1:10" ht="21" customHeight="1" x14ac:dyDescent="0.25">
      <c r="A2" s="1"/>
      <c r="B2" s="1"/>
      <c r="C2" s="1"/>
      <c r="D2" s="242" t="s">
        <v>6</v>
      </c>
      <c r="E2" s="243"/>
      <c r="F2" s="243"/>
      <c r="G2" s="243"/>
      <c r="H2" s="24"/>
    </row>
    <row r="3" spans="1:10" ht="26.45" customHeight="1" x14ac:dyDescent="0.25">
      <c r="A3" s="1"/>
      <c r="B3" s="1"/>
      <c r="C3" s="1"/>
      <c r="D3" s="25" t="s">
        <v>7</v>
      </c>
      <c r="E3" s="26"/>
      <c r="F3" s="26"/>
      <c r="G3" s="26"/>
      <c r="H3" s="26"/>
    </row>
    <row r="4" spans="1:10" ht="22.15" customHeight="1" x14ac:dyDescent="0.25">
      <c r="A4" s="1"/>
      <c r="B4" s="1"/>
      <c r="C4" s="1"/>
      <c r="D4" s="25" t="s">
        <v>49</v>
      </c>
      <c r="E4" s="26"/>
      <c r="F4" s="26"/>
      <c r="G4" s="26"/>
      <c r="H4" s="26"/>
    </row>
    <row r="5" spans="1:10" ht="14.45" customHeight="1" x14ac:dyDescent="0.25">
      <c r="A5" s="1"/>
      <c r="B5" s="1"/>
      <c r="C5" s="1"/>
      <c r="D5" s="1"/>
      <c r="E5" s="3"/>
      <c r="F5" s="3"/>
      <c r="G5" s="3"/>
      <c r="H5" s="54"/>
      <c r="I5" s="55"/>
      <c r="J5" s="55"/>
    </row>
    <row r="6" spans="1:10" ht="18" customHeight="1" x14ac:dyDescent="0.25">
      <c r="A6" s="1"/>
      <c r="B6" s="244" t="s">
        <v>0</v>
      </c>
      <c r="C6" s="243"/>
      <c r="D6" s="243"/>
      <c r="E6" s="243"/>
      <c r="F6" s="243"/>
      <c r="G6" s="53"/>
      <c r="H6" s="56"/>
      <c r="I6" s="55"/>
      <c r="J6" s="55"/>
    </row>
    <row r="7" spans="1:10" ht="33.6" customHeight="1" x14ac:dyDescent="0.25">
      <c r="A7" s="1"/>
      <c r="B7" s="245" t="s">
        <v>53</v>
      </c>
      <c r="C7" s="246"/>
      <c r="D7" s="246"/>
      <c r="E7" s="246"/>
      <c r="F7" s="246"/>
      <c r="G7" s="52"/>
      <c r="H7" s="57"/>
      <c r="I7" s="55"/>
      <c r="J7" s="55"/>
    </row>
    <row r="8" spans="1:10" ht="12.6" customHeight="1" x14ac:dyDescent="0.25">
      <c r="A8" s="1"/>
      <c r="B8" s="1"/>
      <c r="C8" s="1"/>
      <c r="D8" s="1"/>
      <c r="E8" s="2"/>
      <c r="F8" s="2"/>
      <c r="G8" s="2"/>
      <c r="H8" s="58"/>
      <c r="I8" s="55"/>
      <c r="J8" s="55"/>
    </row>
    <row r="9" spans="1:10" ht="21" customHeight="1" x14ac:dyDescent="0.25">
      <c r="A9" s="247" t="s">
        <v>8</v>
      </c>
      <c r="B9" s="249" t="s">
        <v>9</v>
      </c>
      <c r="C9" s="251" t="s">
        <v>54</v>
      </c>
      <c r="D9" s="251"/>
      <c r="E9" s="251"/>
      <c r="F9" s="251"/>
      <c r="G9" s="252"/>
      <c r="H9" s="59"/>
      <c r="I9" s="55"/>
      <c r="J9" s="55"/>
    </row>
    <row r="10" spans="1:10" ht="27.6" customHeight="1" x14ac:dyDescent="0.25">
      <c r="A10" s="248"/>
      <c r="B10" s="250"/>
      <c r="C10" s="7" t="s">
        <v>40</v>
      </c>
      <c r="D10" s="8" t="s">
        <v>2</v>
      </c>
      <c r="E10" s="7" t="s">
        <v>3</v>
      </c>
      <c r="F10" s="8" t="s">
        <v>4</v>
      </c>
      <c r="G10" s="27" t="s">
        <v>10</v>
      </c>
      <c r="H10" s="60"/>
      <c r="I10" s="55"/>
      <c r="J10" s="55"/>
    </row>
    <row r="11" spans="1:10" ht="21" customHeight="1" x14ac:dyDescent="0.25">
      <c r="A11" s="11"/>
      <c r="B11" s="18" t="s">
        <v>20</v>
      </c>
      <c r="C11" s="12"/>
      <c r="D11" s="13"/>
      <c r="E11" s="12"/>
      <c r="F11" s="13"/>
      <c r="G11" s="28"/>
      <c r="H11" s="12"/>
      <c r="I11" s="55"/>
      <c r="J11" s="55"/>
    </row>
    <row r="12" spans="1:10" ht="30" customHeight="1" x14ac:dyDescent="0.25">
      <c r="A12" s="33">
        <v>1</v>
      </c>
      <c r="B12" s="34" t="s">
        <v>11</v>
      </c>
      <c r="C12" s="35"/>
      <c r="D12" s="72" t="s">
        <v>63</v>
      </c>
      <c r="E12" s="35"/>
      <c r="F12" s="36"/>
      <c r="G12" s="37">
        <v>4145792</v>
      </c>
      <c r="H12" s="14"/>
      <c r="I12" s="55"/>
      <c r="J12" s="55"/>
    </row>
    <row r="13" spans="1:10" ht="30" customHeight="1" x14ac:dyDescent="0.25">
      <c r="A13" s="9">
        <v>2</v>
      </c>
      <c r="B13" s="10" t="s">
        <v>12</v>
      </c>
      <c r="C13" s="14"/>
      <c r="D13" s="15"/>
      <c r="E13" s="72" t="s">
        <v>63</v>
      </c>
      <c r="F13" s="15"/>
      <c r="G13" s="29"/>
      <c r="H13" s="14"/>
    </row>
    <row r="14" spans="1:10" ht="30" customHeight="1" x14ac:dyDescent="0.25">
      <c r="A14" s="33">
        <v>3</v>
      </c>
      <c r="B14" s="34" t="s">
        <v>13</v>
      </c>
      <c r="C14" s="35"/>
      <c r="D14" s="36"/>
      <c r="E14" s="72" t="s">
        <v>63</v>
      </c>
      <c r="F14" s="36"/>
      <c r="G14" s="37"/>
      <c r="H14" s="14"/>
    </row>
    <row r="15" spans="1:10" ht="30" customHeight="1" x14ac:dyDescent="0.25">
      <c r="A15" s="9">
        <v>4</v>
      </c>
      <c r="B15" s="10" t="s">
        <v>14</v>
      </c>
      <c r="C15" s="14"/>
      <c r="D15" s="15"/>
      <c r="E15" s="72" t="s">
        <v>63</v>
      </c>
      <c r="F15" s="15"/>
      <c r="G15" s="29"/>
      <c r="H15" s="14"/>
    </row>
    <row r="16" spans="1:10" ht="30" customHeight="1" x14ac:dyDescent="0.25">
      <c r="A16" s="33">
        <v>5</v>
      </c>
      <c r="B16" s="34" t="s">
        <v>15</v>
      </c>
      <c r="C16" s="35"/>
      <c r="D16" s="72" t="s">
        <v>63</v>
      </c>
      <c r="E16" s="35"/>
      <c r="F16" s="36"/>
      <c r="G16" s="37"/>
      <c r="H16" s="14"/>
    </row>
    <row r="17" spans="1:8" ht="30" customHeight="1" x14ac:dyDescent="0.25">
      <c r="A17" s="9">
        <v>6</v>
      </c>
      <c r="B17" s="10" t="s">
        <v>16</v>
      </c>
      <c r="C17" s="14"/>
      <c r="D17" s="15"/>
      <c r="E17" s="72" t="s">
        <v>63</v>
      </c>
      <c r="F17" s="15"/>
      <c r="G17" s="29"/>
      <c r="H17" s="14"/>
    </row>
    <row r="18" spans="1:8" ht="30" customHeight="1" x14ac:dyDescent="0.25">
      <c r="A18" s="33">
        <v>7</v>
      </c>
      <c r="B18" s="34" t="s">
        <v>55</v>
      </c>
      <c r="C18" s="35"/>
      <c r="D18" s="36"/>
      <c r="E18" s="72" t="s">
        <v>63</v>
      </c>
      <c r="F18" s="36"/>
      <c r="G18" s="37">
        <v>93000</v>
      </c>
      <c r="H18" s="14"/>
    </row>
    <row r="19" spans="1:8" ht="30" customHeight="1" x14ac:dyDescent="0.25">
      <c r="A19" s="9">
        <v>8</v>
      </c>
      <c r="B19" s="10" t="s">
        <v>17</v>
      </c>
      <c r="C19" s="14"/>
      <c r="D19" s="15"/>
      <c r="E19" s="14"/>
      <c r="F19" s="72" t="s">
        <v>63</v>
      </c>
      <c r="G19" s="29"/>
      <c r="H19" s="14"/>
    </row>
    <row r="20" spans="1:8" ht="30" customHeight="1" x14ac:dyDescent="0.25">
      <c r="A20" s="33">
        <v>9</v>
      </c>
      <c r="B20" s="38" t="s">
        <v>18</v>
      </c>
      <c r="C20" s="35"/>
      <c r="D20" s="72" t="s">
        <v>63</v>
      </c>
      <c r="E20" s="35"/>
      <c r="F20" s="36"/>
      <c r="G20" s="37"/>
      <c r="H20" s="14"/>
    </row>
    <row r="21" spans="1:8" ht="30" customHeight="1" x14ac:dyDescent="0.25">
      <c r="A21" s="9">
        <v>10</v>
      </c>
      <c r="B21" s="5" t="s">
        <v>19</v>
      </c>
      <c r="C21" s="14"/>
      <c r="D21" s="15"/>
      <c r="E21" s="14"/>
      <c r="F21" s="72" t="s">
        <v>63</v>
      </c>
      <c r="G21" s="29"/>
      <c r="H21" s="14"/>
    </row>
    <row r="22" spans="1:8" ht="21" customHeight="1" x14ac:dyDescent="0.25">
      <c r="A22" s="33"/>
      <c r="B22" s="39" t="s">
        <v>46</v>
      </c>
      <c r="C22" s="40"/>
      <c r="D22" s="41"/>
      <c r="E22" s="40"/>
      <c r="F22" s="41"/>
      <c r="G22" s="42">
        <f>SUM(G12:G21)</f>
        <v>4238792</v>
      </c>
      <c r="H22" s="14"/>
    </row>
    <row r="23" spans="1:8" ht="4.9000000000000004" customHeight="1" x14ac:dyDescent="0.25">
      <c r="A23" s="9"/>
      <c r="B23" s="6"/>
      <c r="C23" s="14"/>
      <c r="D23" s="15"/>
      <c r="E23" s="14"/>
      <c r="F23" s="15"/>
      <c r="G23" s="29"/>
      <c r="H23" s="14"/>
    </row>
    <row r="24" spans="1:8" ht="21" customHeight="1" x14ac:dyDescent="0.25">
      <c r="A24" s="9"/>
      <c r="B24" s="19" t="s">
        <v>56</v>
      </c>
      <c r="C24" s="14"/>
      <c r="D24" s="15"/>
      <c r="E24" s="14"/>
      <c r="F24" s="15"/>
      <c r="G24" s="29"/>
      <c r="H24" s="14"/>
    </row>
    <row r="25" spans="1:8" ht="45" customHeight="1" x14ac:dyDescent="0.25">
      <c r="A25" s="33">
        <v>1</v>
      </c>
      <c r="B25" s="38" t="s">
        <v>21</v>
      </c>
      <c r="C25" s="35"/>
      <c r="D25" s="72" t="s">
        <v>63</v>
      </c>
      <c r="E25" s="35"/>
      <c r="F25" s="36"/>
      <c r="G25" s="37"/>
      <c r="H25" s="14"/>
    </row>
    <row r="26" spans="1:8" ht="21" customHeight="1" x14ac:dyDescent="0.25">
      <c r="A26" s="33">
        <v>2</v>
      </c>
      <c r="B26" s="38" t="s">
        <v>22</v>
      </c>
      <c r="C26" s="72" t="s">
        <v>63</v>
      </c>
      <c r="D26" s="36"/>
      <c r="E26" s="35"/>
      <c r="F26" s="36"/>
      <c r="G26" s="37"/>
      <c r="H26" s="14"/>
    </row>
    <row r="27" spans="1:8" ht="21" customHeight="1" x14ac:dyDescent="0.25">
      <c r="A27" s="33">
        <v>3</v>
      </c>
      <c r="B27" s="38" t="s">
        <v>23</v>
      </c>
      <c r="C27" s="35"/>
      <c r="D27" s="36"/>
      <c r="E27" s="35"/>
      <c r="F27" s="72" t="s">
        <v>63</v>
      </c>
      <c r="G27" s="37"/>
      <c r="H27" s="14"/>
    </row>
    <row r="28" spans="1:8" ht="21" customHeight="1" x14ac:dyDescent="0.25">
      <c r="A28" s="9">
        <v>4</v>
      </c>
      <c r="B28" s="5" t="s">
        <v>24</v>
      </c>
      <c r="C28" s="14"/>
      <c r="D28" s="15"/>
      <c r="E28" s="14"/>
      <c r="F28" s="73" t="s">
        <v>63</v>
      </c>
      <c r="G28" s="29"/>
      <c r="H28" s="14"/>
    </row>
    <row r="29" spans="1:8" ht="30" customHeight="1" x14ac:dyDescent="0.25">
      <c r="A29" s="33">
        <v>5</v>
      </c>
      <c r="B29" s="38" t="s">
        <v>25</v>
      </c>
      <c r="C29" s="35"/>
      <c r="D29" s="36"/>
      <c r="E29" s="35"/>
      <c r="F29" s="72" t="s">
        <v>63</v>
      </c>
      <c r="G29" s="37"/>
      <c r="H29" s="14"/>
    </row>
    <row r="30" spans="1:8" ht="21" customHeight="1" x14ac:dyDescent="0.25">
      <c r="A30" s="33"/>
      <c r="B30" s="39" t="s">
        <v>46</v>
      </c>
      <c r="C30" s="40"/>
      <c r="D30" s="41"/>
      <c r="E30" s="40"/>
      <c r="F30" s="41"/>
      <c r="G30" s="42">
        <f>SUM(G25:G29)</f>
        <v>0</v>
      </c>
      <c r="H30" s="14"/>
    </row>
    <row r="31" spans="1:8" ht="4.9000000000000004" customHeight="1" x14ac:dyDescent="0.25">
      <c r="A31" s="9"/>
      <c r="B31" s="5"/>
      <c r="C31" s="14"/>
      <c r="D31" s="15"/>
      <c r="E31" s="14"/>
      <c r="F31" s="15"/>
      <c r="G31" s="29"/>
      <c r="H31" s="14"/>
    </row>
    <row r="32" spans="1:8" ht="21" customHeight="1" x14ac:dyDescent="0.25">
      <c r="A32" s="33"/>
      <c r="B32" s="46" t="s">
        <v>26</v>
      </c>
      <c r="C32" s="35"/>
      <c r="D32" s="36"/>
      <c r="E32" s="35"/>
      <c r="F32" s="36"/>
      <c r="G32" s="37"/>
      <c r="H32" s="14"/>
    </row>
    <row r="33" spans="1:8" ht="55.15" customHeight="1" x14ac:dyDescent="0.25">
      <c r="A33" s="33">
        <v>1</v>
      </c>
      <c r="B33" s="38" t="s">
        <v>57</v>
      </c>
      <c r="C33" s="35"/>
      <c r="D33" s="72" t="s">
        <v>63</v>
      </c>
      <c r="E33" s="35"/>
      <c r="F33" s="36"/>
      <c r="G33" s="37"/>
      <c r="H33" s="14"/>
    </row>
    <row r="34" spans="1:8" ht="30" customHeight="1" x14ac:dyDescent="0.25">
      <c r="A34" s="33">
        <v>2</v>
      </c>
      <c r="B34" s="38" t="s">
        <v>61</v>
      </c>
      <c r="C34" s="35"/>
      <c r="D34" s="36"/>
      <c r="E34" s="35"/>
      <c r="F34" s="36"/>
      <c r="G34" s="37"/>
      <c r="H34" s="14"/>
    </row>
    <row r="35" spans="1:8" ht="45.6" customHeight="1" x14ac:dyDescent="0.25">
      <c r="A35" s="9">
        <v>3</v>
      </c>
      <c r="B35" s="5" t="s">
        <v>58</v>
      </c>
      <c r="C35" s="72" t="s">
        <v>63</v>
      </c>
      <c r="D35" s="15"/>
      <c r="E35" s="14"/>
      <c r="F35" s="15"/>
      <c r="G35" s="29"/>
      <c r="H35" s="14"/>
    </row>
    <row r="36" spans="1:8" ht="44.45" customHeight="1" x14ac:dyDescent="0.25">
      <c r="A36" s="33">
        <v>4</v>
      </c>
      <c r="B36" s="38" t="s">
        <v>27</v>
      </c>
      <c r="C36" s="72" t="s">
        <v>63</v>
      </c>
      <c r="D36" s="36"/>
      <c r="E36" s="35"/>
      <c r="F36" s="36"/>
      <c r="G36" s="37"/>
      <c r="H36" s="14"/>
    </row>
    <row r="37" spans="1:8" ht="58.15" customHeight="1" x14ac:dyDescent="0.25">
      <c r="A37" s="33">
        <v>5</v>
      </c>
      <c r="B37" s="38" t="s">
        <v>28</v>
      </c>
      <c r="C37" s="72" t="s">
        <v>63</v>
      </c>
      <c r="D37" s="36"/>
      <c r="E37" s="35"/>
      <c r="F37" s="36"/>
      <c r="G37" s="37"/>
      <c r="H37" s="14"/>
    </row>
    <row r="38" spans="1:8" ht="45.6" customHeight="1" x14ac:dyDescent="0.25">
      <c r="A38" s="9">
        <v>6</v>
      </c>
      <c r="B38" s="5" t="s">
        <v>29</v>
      </c>
      <c r="C38" s="73" t="s">
        <v>63</v>
      </c>
      <c r="D38" s="15"/>
      <c r="E38" s="14"/>
      <c r="F38" s="15"/>
      <c r="G38" s="29"/>
      <c r="H38" s="14"/>
    </row>
    <row r="39" spans="1:8" ht="21" customHeight="1" x14ac:dyDescent="0.25">
      <c r="A39" s="33"/>
      <c r="B39" s="39" t="s">
        <v>46</v>
      </c>
      <c r="C39" s="40"/>
      <c r="D39" s="41"/>
      <c r="E39" s="40"/>
      <c r="F39" s="41"/>
      <c r="G39" s="42">
        <f>SUM(G33:G38)</f>
        <v>0</v>
      </c>
      <c r="H39" s="14"/>
    </row>
    <row r="40" spans="1:8" ht="5.45" customHeight="1" x14ac:dyDescent="0.25">
      <c r="A40" s="9"/>
      <c r="B40" s="5"/>
      <c r="C40" s="14"/>
      <c r="D40" s="15"/>
      <c r="E40" s="14"/>
      <c r="F40" s="15"/>
      <c r="G40" s="29"/>
      <c r="H40" s="14"/>
    </row>
    <row r="41" spans="1:8" ht="21" customHeight="1" x14ac:dyDescent="0.25">
      <c r="A41" s="33"/>
      <c r="B41" s="46" t="s">
        <v>30</v>
      </c>
      <c r="C41" s="35"/>
      <c r="D41" s="36"/>
      <c r="E41" s="35"/>
      <c r="F41" s="36"/>
      <c r="G41" s="37"/>
      <c r="H41" s="14"/>
    </row>
    <row r="42" spans="1:8" ht="21" customHeight="1" x14ac:dyDescent="0.25">
      <c r="A42" s="33">
        <v>1</v>
      </c>
      <c r="B42" s="38" t="s">
        <v>32</v>
      </c>
      <c r="C42" s="35"/>
      <c r="D42" s="36"/>
      <c r="E42" s="35"/>
      <c r="F42" s="36"/>
      <c r="G42" s="37"/>
      <c r="H42" s="14"/>
    </row>
    <row r="43" spans="1:8" ht="30" customHeight="1" x14ac:dyDescent="0.25">
      <c r="A43" s="9">
        <v>2</v>
      </c>
      <c r="B43" s="5" t="s">
        <v>31</v>
      </c>
      <c r="C43" s="14"/>
      <c r="D43" s="15"/>
      <c r="E43" s="14"/>
      <c r="F43" s="15"/>
      <c r="G43" s="29"/>
      <c r="H43" s="14"/>
    </row>
    <row r="44" spans="1:8" ht="29.45" customHeight="1" x14ac:dyDescent="0.25">
      <c r="A44" s="33">
        <v>3</v>
      </c>
      <c r="B44" s="38" t="s">
        <v>33</v>
      </c>
      <c r="C44" s="35"/>
      <c r="D44" s="36"/>
      <c r="E44" s="35"/>
      <c r="F44" s="36"/>
      <c r="G44" s="37"/>
      <c r="H44" s="14"/>
    </row>
    <row r="45" spans="1:8" ht="43.9" customHeight="1" x14ac:dyDescent="0.25">
      <c r="A45" s="9">
        <v>4</v>
      </c>
      <c r="B45" s="5" t="s">
        <v>34</v>
      </c>
      <c r="C45" s="14"/>
      <c r="D45" s="15"/>
      <c r="E45" s="14"/>
      <c r="F45" s="15"/>
      <c r="G45" s="29"/>
      <c r="H45" s="14"/>
    </row>
    <row r="46" spans="1:8" ht="21" customHeight="1" x14ac:dyDescent="0.25">
      <c r="A46" s="33">
        <v>5</v>
      </c>
      <c r="B46" s="38" t="s">
        <v>35</v>
      </c>
      <c r="C46" s="35"/>
      <c r="D46" s="36"/>
      <c r="E46" s="35"/>
      <c r="F46" s="36"/>
      <c r="G46" s="37"/>
      <c r="H46" s="14"/>
    </row>
    <row r="47" spans="1:8" ht="29.45" customHeight="1" x14ac:dyDescent="0.25">
      <c r="A47" s="9">
        <v>6</v>
      </c>
      <c r="B47" s="5" t="s">
        <v>64</v>
      </c>
      <c r="C47" s="14"/>
      <c r="D47" s="15"/>
      <c r="E47" s="14"/>
      <c r="F47" s="15"/>
      <c r="G47" s="29"/>
      <c r="H47" s="14"/>
    </row>
    <row r="48" spans="1:8" ht="21" customHeight="1" x14ac:dyDescent="0.25">
      <c r="A48" s="33"/>
      <c r="B48" s="39" t="s">
        <v>46</v>
      </c>
      <c r="C48" s="40"/>
      <c r="D48" s="41"/>
      <c r="E48" s="40"/>
      <c r="F48" s="41"/>
      <c r="G48" s="42">
        <f>SUM(G42:G47)</f>
        <v>0</v>
      </c>
      <c r="H48" s="14"/>
    </row>
    <row r="49" spans="1:9" ht="5.45" customHeight="1" x14ac:dyDescent="0.25">
      <c r="A49" s="61"/>
      <c r="B49" s="62"/>
      <c r="C49" s="63"/>
      <c r="D49" s="64"/>
      <c r="E49" s="63"/>
      <c r="F49" s="64"/>
      <c r="G49" s="65"/>
      <c r="H49" s="23"/>
      <c r="I49" s="66"/>
    </row>
    <row r="50" spans="1:9" ht="21" customHeight="1" x14ac:dyDescent="0.25">
      <c r="A50" s="33"/>
      <c r="B50" s="46" t="s">
        <v>36</v>
      </c>
      <c r="C50" s="35"/>
      <c r="D50" s="36"/>
      <c r="E50" s="35"/>
      <c r="F50" s="36"/>
      <c r="G50" s="37"/>
      <c r="H50" s="14"/>
    </row>
    <row r="51" spans="1:9" ht="30" customHeight="1" x14ac:dyDescent="0.25">
      <c r="A51" s="33">
        <v>1</v>
      </c>
      <c r="B51" s="38" t="s">
        <v>37</v>
      </c>
      <c r="C51" s="35"/>
      <c r="D51" s="36"/>
      <c r="E51" s="35"/>
      <c r="F51" s="36"/>
      <c r="G51" s="37">
        <v>250000</v>
      </c>
      <c r="H51" s="14"/>
    </row>
    <row r="52" spans="1:9" ht="29.45" customHeight="1" x14ac:dyDescent="0.25">
      <c r="A52" s="9">
        <v>2</v>
      </c>
      <c r="B52" s="5" t="s">
        <v>38</v>
      </c>
      <c r="C52" s="14"/>
      <c r="D52" s="15"/>
      <c r="E52" s="14"/>
      <c r="F52" s="15"/>
      <c r="G52" s="29">
        <v>250000</v>
      </c>
      <c r="H52" s="14"/>
    </row>
    <row r="53" spans="1:9" ht="49.15" customHeight="1" x14ac:dyDescent="0.25">
      <c r="A53" s="33">
        <v>3</v>
      </c>
      <c r="B53" s="38" t="s">
        <v>59</v>
      </c>
      <c r="C53" s="35"/>
      <c r="D53" s="36"/>
      <c r="E53" s="35"/>
      <c r="F53" s="36"/>
      <c r="G53" s="37">
        <v>115000</v>
      </c>
      <c r="H53" s="14"/>
    </row>
    <row r="54" spans="1:9" ht="27.6" customHeight="1" x14ac:dyDescent="0.25">
      <c r="A54" s="9">
        <v>4</v>
      </c>
      <c r="B54" s="5" t="s">
        <v>39</v>
      </c>
      <c r="C54" s="14"/>
      <c r="D54" s="15"/>
      <c r="E54" s="14"/>
      <c r="F54" s="15"/>
      <c r="G54" s="29">
        <v>50000</v>
      </c>
      <c r="H54" s="14"/>
    </row>
    <row r="55" spans="1:9" ht="26.45" customHeight="1" x14ac:dyDescent="0.25">
      <c r="A55" s="33"/>
      <c r="B55" s="39" t="s">
        <v>46</v>
      </c>
      <c r="C55" s="40"/>
      <c r="D55" s="41"/>
      <c r="E55" s="40"/>
      <c r="F55" s="41"/>
      <c r="G55" s="42">
        <f>SUM(G51:G54)</f>
        <v>665000</v>
      </c>
      <c r="H55" s="14"/>
    </row>
    <row r="56" spans="1:9" ht="17.45" customHeight="1" x14ac:dyDescent="0.25">
      <c r="A56" s="67"/>
      <c r="B56" s="68"/>
      <c r="C56" s="69"/>
      <c r="D56" s="70"/>
      <c r="E56" s="69"/>
      <c r="F56" s="70"/>
      <c r="G56" s="71"/>
      <c r="H56" s="14"/>
    </row>
    <row r="57" spans="1:9" ht="21" customHeight="1" x14ac:dyDescent="0.25">
      <c r="A57" s="47"/>
      <c r="B57" s="48" t="s">
        <v>41</v>
      </c>
      <c r="C57" s="49"/>
      <c r="D57" s="50"/>
      <c r="E57" s="49"/>
      <c r="F57" s="50"/>
      <c r="G57" s="51"/>
      <c r="H57" s="14"/>
    </row>
    <row r="58" spans="1:9" ht="21" customHeight="1" x14ac:dyDescent="0.25">
      <c r="A58" s="9"/>
      <c r="B58" s="44" t="s">
        <v>47</v>
      </c>
      <c r="C58" s="14"/>
      <c r="D58" s="15"/>
      <c r="E58" s="14"/>
      <c r="F58" s="15"/>
      <c r="G58" s="29"/>
      <c r="H58" s="14"/>
    </row>
    <row r="59" spans="1:9" ht="61.9" customHeight="1" x14ac:dyDescent="0.25">
      <c r="A59" s="33">
        <v>1</v>
      </c>
      <c r="B59" s="38" t="s">
        <v>60</v>
      </c>
      <c r="C59" s="35"/>
      <c r="D59" s="36"/>
      <c r="E59" s="35"/>
      <c r="F59" s="36"/>
      <c r="G59" s="37">
        <v>1500000</v>
      </c>
      <c r="H59" s="14"/>
    </row>
    <row r="60" spans="1:9" ht="30" customHeight="1" x14ac:dyDescent="0.25">
      <c r="A60" s="33">
        <v>2</v>
      </c>
      <c r="B60" s="38" t="s">
        <v>52</v>
      </c>
      <c r="C60" s="35"/>
      <c r="D60" s="36"/>
      <c r="E60" s="35"/>
      <c r="F60" s="36"/>
      <c r="G60" s="37">
        <v>2000000</v>
      </c>
      <c r="H60" s="14"/>
    </row>
    <row r="61" spans="1:9" ht="30" customHeight="1" x14ac:dyDescent="0.25">
      <c r="A61" s="33">
        <v>3</v>
      </c>
      <c r="B61" s="38" t="s">
        <v>62</v>
      </c>
      <c r="C61" s="35"/>
      <c r="D61" s="36"/>
      <c r="E61" s="35"/>
      <c r="F61" s="36"/>
      <c r="G61" s="37">
        <v>500000</v>
      </c>
      <c r="H61" s="14"/>
    </row>
    <row r="62" spans="1:9" ht="30" customHeight="1" x14ac:dyDescent="0.25">
      <c r="A62" s="9">
        <v>4</v>
      </c>
      <c r="B62" s="5" t="s">
        <v>42</v>
      </c>
      <c r="C62" s="14"/>
      <c r="D62" s="15"/>
      <c r="E62" s="14"/>
      <c r="F62" s="15"/>
      <c r="G62" s="29">
        <v>1717300</v>
      </c>
      <c r="H62" s="14"/>
    </row>
    <row r="63" spans="1:9" ht="21" customHeight="1" x14ac:dyDescent="0.25">
      <c r="A63" s="33">
        <v>5</v>
      </c>
      <c r="B63" s="38" t="s">
        <v>43</v>
      </c>
      <c r="C63" s="35"/>
      <c r="D63" s="36"/>
      <c r="E63" s="35"/>
      <c r="F63" s="36"/>
      <c r="G63" s="37">
        <v>800000</v>
      </c>
      <c r="H63" s="14"/>
    </row>
    <row r="64" spans="1:9" ht="30.6" customHeight="1" x14ac:dyDescent="0.25">
      <c r="A64" s="9">
        <v>6</v>
      </c>
      <c r="B64" s="5" t="s">
        <v>44</v>
      </c>
      <c r="C64" s="14"/>
      <c r="D64" s="15"/>
      <c r="E64" s="14"/>
      <c r="F64" s="15"/>
      <c r="G64" s="29">
        <v>700000</v>
      </c>
      <c r="H64" s="14"/>
    </row>
    <row r="65" spans="1:8" ht="29.45" customHeight="1" x14ac:dyDescent="0.25">
      <c r="A65" s="33">
        <v>7</v>
      </c>
      <c r="B65" s="38" t="s">
        <v>45</v>
      </c>
      <c r="C65" s="35"/>
      <c r="D65" s="36"/>
      <c r="E65" s="35"/>
      <c r="F65" s="36"/>
      <c r="G65" s="37">
        <v>700000</v>
      </c>
      <c r="H65" s="14"/>
    </row>
    <row r="66" spans="1:8" ht="21" customHeight="1" x14ac:dyDescent="0.25">
      <c r="A66" s="33"/>
      <c r="B66" s="39" t="s">
        <v>46</v>
      </c>
      <c r="C66" s="40"/>
      <c r="D66" s="41"/>
      <c r="E66" s="40"/>
      <c r="F66" s="41"/>
      <c r="G66" s="43">
        <f>SUM(G59:G65)</f>
        <v>7917300</v>
      </c>
      <c r="H66" s="17"/>
    </row>
    <row r="67" spans="1:8" ht="4.9000000000000004" customHeight="1" x14ac:dyDescent="0.25">
      <c r="A67" s="21"/>
      <c r="B67" s="22"/>
      <c r="C67" s="23"/>
      <c r="D67" s="15"/>
      <c r="E67" s="14"/>
      <c r="F67" s="15"/>
      <c r="G67" s="30"/>
      <c r="H67" s="17"/>
    </row>
    <row r="68" spans="1:8" ht="21" customHeight="1" x14ac:dyDescent="0.25">
      <c r="A68" s="33"/>
      <c r="B68" s="44" t="s">
        <v>48</v>
      </c>
      <c r="C68" s="35"/>
      <c r="D68" s="36"/>
      <c r="E68" s="35"/>
      <c r="F68" s="36"/>
      <c r="G68" s="45">
        <f>G22+G30+G39+G48+G55+G66</f>
        <v>12821092</v>
      </c>
      <c r="H68" s="17"/>
    </row>
    <row r="69" spans="1:8" ht="21" customHeight="1" x14ac:dyDescent="0.25">
      <c r="A69" s="31"/>
      <c r="B69" s="32"/>
      <c r="C69" s="14"/>
      <c r="D69" s="14"/>
      <c r="E69" s="14"/>
      <c r="F69" s="14"/>
      <c r="G69" s="14"/>
      <c r="H69" s="14"/>
    </row>
    <row r="70" spans="1:8" ht="21" customHeight="1" x14ac:dyDescent="0.25">
      <c r="A70" s="31"/>
      <c r="B70" s="32"/>
      <c r="C70" s="14"/>
      <c r="D70" s="14"/>
      <c r="E70" s="14"/>
      <c r="F70" s="14"/>
      <c r="G70" s="14"/>
      <c r="H70" s="14"/>
    </row>
    <row r="71" spans="1:8" ht="21" customHeight="1" x14ac:dyDescent="0.25">
      <c r="A71" s="31"/>
      <c r="B71" s="32"/>
      <c r="C71" s="14"/>
      <c r="D71" s="14"/>
      <c r="E71" s="14"/>
      <c r="F71" s="14"/>
      <c r="G71" s="14"/>
      <c r="H71" s="14"/>
    </row>
    <row r="72" spans="1:8" ht="21" customHeight="1" x14ac:dyDescent="0.25">
      <c r="A72" s="31"/>
      <c r="B72" s="74" t="s">
        <v>50</v>
      </c>
      <c r="C72" s="14"/>
      <c r="D72" s="14"/>
      <c r="E72" s="14"/>
      <c r="F72" s="14"/>
      <c r="G72" s="14"/>
      <c r="H72" s="14"/>
    </row>
    <row r="73" spans="1:8" ht="21" customHeight="1" x14ac:dyDescent="0.25">
      <c r="A73" s="31"/>
      <c r="B73" s="32"/>
      <c r="C73" s="14"/>
      <c r="D73" s="14"/>
      <c r="E73" s="14"/>
      <c r="F73" s="14"/>
      <c r="G73" s="14"/>
      <c r="H73" s="14"/>
    </row>
    <row r="74" spans="1:8" ht="21" customHeight="1" x14ac:dyDescent="0.25">
      <c r="A74" s="31"/>
      <c r="B74" s="32"/>
      <c r="C74" s="14"/>
      <c r="D74" s="14"/>
      <c r="E74" s="14"/>
      <c r="F74" s="14"/>
      <c r="G74" s="14"/>
      <c r="H74" s="14"/>
    </row>
    <row r="75" spans="1:8" ht="21" customHeight="1" x14ac:dyDescent="0.25">
      <c r="A75" s="31"/>
      <c r="B75" s="32"/>
      <c r="C75" s="14"/>
      <c r="D75" s="14"/>
      <c r="E75" s="14"/>
      <c r="F75" s="14"/>
      <c r="G75" s="14"/>
      <c r="H75" s="14"/>
    </row>
    <row r="76" spans="1:8" ht="21" customHeight="1" x14ac:dyDescent="0.25">
      <c r="A76" s="31"/>
      <c r="B76" s="32"/>
      <c r="C76" s="14"/>
      <c r="D76" s="14"/>
      <c r="E76" s="14"/>
      <c r="F76" s="14"/>
      <c r="G76" s="14"/>
      <c r="H76" s="14"/>
    </row>
    <row r="77" spans="1:8" ht="21" customHeight="1" x14ac:dyDescent="0.25">
      <c r="A77" s="4"/>
      <c r="B77" s="4"/>
      <c r="C77" s="16"/>
      <c r="D77" s="16"/>
      <c r="E77" s="16"/>
      <c r="F77" s="16"/>
      <c r="G77" s="16"/>
      <c r="H77" s="16"/>
    </row>
    <row r="78" spans="1:8" ht="21" customHeight="1" x14ac:dyDescent="0.25"/>
    <row r="79" spans="1:8" ht="21" customHeight="1" x14ac:dyDescent="0.25"/>
    <row r="80" spans="1:8" ht="21" customHeight="1" x14ac:dyDescent="0.25">
      <c r="B80" s="20" t="s">
        <v>1</v>
      </c>
    </row>
    <row r="81" spans="2:2" ht="21" customHeight="1" x14ac:dyDescent="0.25">
      <c r="B81" s="20" t="s">
        <v>51</v>
      </c>
    </row>
    <row r="82" spans="2:2" ht="21" customHeight="1" x14ac:dyDescent="0.25"/>
    <row r="83" spans="2:2" ht="21" customHeight="1" x14ac:dyDescent="0.25"/>
    <row r="84" spans="2:2" ht="21" customHeight="1" x14ac:dyDescent="0.25"/>
    <row r="85" spans="2:2" ht="21" customHeight="1" x14ac:dyDescent="0.25"/>
    <row r="86" spans="2:2" ht="21" customHeight="1" x14ac:dyDescent="0.25"/>
    <row r="87" spans="2:2" ht="21" customHeight="1" x14ac:dyDescent="0.25"/>
    <row r="88" spans="2:2" ht="21" customHeight="1" x14ac:dyDescent="0.25"/>
    <row r="89" spans="2:2" ht="21" customHeight="1" x14ac:dyDescent="0.25"/>
    <row r="90" spans="2:2" ht="21" customHeight="1" x14ac:dyDescent="0.25"/>
    <row r="91" spans="2:2" ht="21" customHeight="1" x14ac:dyDescent="0.25"/>
    <row r="92" spans="2:2" ht="21" customHeight="1" x14ac:dyDescent="0.25"/>
    <row r="93" spans="2:2" ht="21" customHeight="1" x14ac:dyDescent="0.25"/>
    <row r="94" spans="2:2" ht="21" customHeight="1" x14ac:dyDescent="0.25"/>
    <row r="95" spans="2:2" ht="21" customHeight="1" x14ac:dyDescent="0.25"/>
    <row r="96" spans="2:2" ht="21" customHeight="1" x14ac:dyDescent="0.25"/>
  </sheetData>
  <mergeCells count="7">
    <mergeCell ref="D1:G1"/>
    <mergeCell ref="D2:G2"/>
    <mergeCell ref="B6:F6"/>
    <mergeCell ref="B7:F7"/>
    <mergeCell ref="A9:A10"/>
    <mergeCell ref="B9:B10"/>
    <mergeCell ref="C9:G9"/>
  </mergeCells>
  <pageMargins left="0.70866141732283472" right="0.31496062992125984" top="0.74803149606299213" bottom="0.74803149606299213" header="0.31496062992125984" footer="0.31496062992125984"/>
  <pageSetup paperSize="9" scale="95" orientation="portrait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7" zoomScale="88" zoomScaleNormal="88" workbookViewId="0">
      <selection activeCell="J16" sqref="J16"/>
    </sheetView>
  </sheetViews>
  <sheetFormatPr defaultColWidth="8.85546875" defaultRowHeight="15" x14ac:dyDescent="0.25"/>
  <cols>
    <col min="1" max="1" width="4.7109375" style="82" customWidth="1"/>
    <col min="2" max="2" width="35.7109375" style="82" customWidth="1"/>
    <col min="3" max="3" width="15.7109375" style="82" customWidth="1"/>
    <col min="4" max="4" width="15.85546875" style="82" customWidth="1"/>
    <col min="5" max="9" width="11.7109375" style="82" customWidth="1"/>
    <col min="10" max="10" width="12.7109375" style="82" customWidth="1"/>
    <col min="11" max="11" width="11.140625" style="82" customWidth="1"/>
    <col min="12" max="16384" width="8.85546875" style="82"/>
  </cols>
  <sheetData>
    <row r="1" spans="1:10" ht="22.15" customHeight="1" x14ac:dyDescent="0.25">
      <c r="A1" s="75"/>
      <c r="B1" s="75"/>
      <c r="C1" s="75"/>
      <c r="D1" s="75"/>
      <c r="E1" s="139"/>
      <c r="F1" s="262" t="s">
        <v>5</v>
      </c>
      <c r="G1" s="263"/>
      <c r="H1" s="263"/>
    </row>
    <row r="2" spans="1:10" ht="16.899999999999999" customHeight="1" x14ac:dyDescent="0.25">
      <c r="A2" s="75"/>
      <c r="B2" s="75"/>
      <c r="C2" s="75"/>
      <c r="D2" s="75"/>
      <c r="E2" s="262" t="s">
        <v>6</v>
      </c>
      <c r="F2" s="262"/>
      <c r="G2" s="262"/>
      <c r="H2" s="262"/>
    </row>
    <row r="3" spans="1:10" ht="27" customHeight="1" x14ac:dyDescent="0.3">
      <c r="A3" s="75"/>
      <c r="B3" s="75"/>
      <c r="C3" s="75"/>
      <c r="D3" s="75"/>
      <c r="E3" s="274" t="s">
        <v>7</v>
      </c>
      <c r="F3" s="275"/>
      <c r="G3" s="275"/>
      <c r="H3" s="275"/>
    </row>
    <row r="4" spans="1:10" ht="24" customHeight="1" x14ac:dyDescent="0.3">
      <c r="A4" s="75"/>
      <c r="B4" s="75"/>
      <c r="C4" s="75"/>
      <c r="D4" s="75"/>
      <c r="E4" s="274" t="s">
        <v>49</v>
      </c>
      <c r="F4" s="275"/>
      <c r="G4" s="275"/>
      <c r="H4" s="275"/>
    </row>
    <row r="5" spans="1:10" ht="13.9" customHeight="1" x14ac:dyDescent="0.25">
      <c r="A5" s="75"/>
      <c r="B5" s="75"/>
      <c r="C5" s="75"/>
      <c r="D5" s="75"/>
      <c r="E5" s="140"/>
      <c r="F5" s="140"/>
      <c r="G5" s="140"/>
      <c r="H5" s="140"/>
    </row>
    <row r="6" spans="1:10" ht="16.899999999999999" customHeight="1" x14ac:dyDescent="0.25">
      <c r="A6" s="75"/>
      <c r="B6" s="264" t="s">
        <v>0</v>
      </c>
      <c r="C6" s="264"/>
      <c r="D6" s="264"/>
      <c r="E6" s="265"/>
      <c r="F6" s="265"/>
      <c r="G6" s="265"/>
      <c r="H6" s="265"/>
    </row>
    <row r="7" spans="1:10" ht="30.6" customHeight="1" x14ac:dyDescent="0.25">
      <c r="A7" s="75"/>
      <c r="B7" s="266" t="s">
        <v>53</v>
      </c>
      <c r="C7" s="266"/>
      <c r="D7" s="266"/>
      <c r="E7" s="267"/>
      <c r="F7" s="267"/>
      <c r="G7" s="267"/>
      <c r="H7" s="267"/>
    </row>
    <row r="8" spans="1:10" ht="12" customHeight="1" thickBot="1" x14ac:dyDescent="0.3">
      <c r="A8" s="75"/>
      <c r="B8" s="75"/>
      <c r="C8" s="75"/>
      <c r="D8" s="75"/>
      <c r="E8" s="75"/>
      <c r="F8" s="75"/>
      <c r="G8" s="75"/>
      <c r="H8" s="75"/>
    </row>
    <row r="9" spans="1:10" ht="21" customHeight="1" x14ac:dyDescent="0.25">
      <c r="A9" s="268" t="s">
        <v>8</v>
      </c>
      <c r="B9" s="269" t="s">
        <v>9</v>
      </c>
      <c r="C9" s="270" t="s">
        <v>81</v>
      </c>
      <c r="D9" s="270" t="s">
        <v>82</v>
      </c>
      <c r="E9" s="271" t="s">
        <v>54</v>
      </c>
      <c r="F9" s="272"/>
      <c r="G9" s="272"/>
      <c r="H9" s="273"/>
      <c r="J9" s="142" t="s">
        <v>93</v>
      </c>
    </row>
    <row r="10" spans="1:10" ht="21" customHeight="1" x14ac:dyDescent="0.25">
      <c r="A10" s="254"/>
      <c r="B10" s="256"/>
      <c r="C10" s="258"/>
      <c r="D10" s="258"/>
      <c r="E10" s="121" t="s">
        <v>40</v>
      </c>
      <c r="F10" s="86" t="s">
        <v>2</v>
      </c>
      <c r="G10" s="86" t="s">
        <v>3</v>
      </c>
      <c r="H10" s="87" t="s">
        <v>4</v>
      </c>
    </row>
    <row r="11" spans="1:10" ht="21" customHeight="1" x14ac:dyDescent="0.25">
      <c r="A11" s="88"/>
      <c r="B11" s="127" t="s">
        <v>20</v>
      </c>
      <c r="C11" s="83"/>
      <c r="D11" s="117"/>
      <c r="E11" s="119"/>
      <c r="F11" s="84"/>
      <c r="G11" s="84"/>
      <c r="H11" s="85"/>
    </row>
    <row r="12" spans="1:10" ht="33.6" customHeight="1" x14ac:dyDescent="0.25">
      <c r="A12" s="89">
        <v>1</v>
      </c>
      <c r="B12" s="128" t="s">
        <v>11</v>
      </c>
      <c r="C12" s="96">
        <v>4145792</v>
      </c>
      <c r="D12" s="96"/>
      <c r="E12" s="101"/>
      <c r="F12" s="97" t="s">
        <v>63</v>
      </c>
      <c r="G12" s="101"/>
      <c r="H12" s="98"/>
      <c r="I12" s="79"/>
    </row>
    <row r="13" spans="1:10" ht="33.6" customHeight="1" x14ac:dyDescent="0.25">
      <c r="A13" s="90">
        <v>2</v>
      </c>
      <c r="B13" s="129" t="s">
        <v>12</v>
      </c>
      <c r="C13" s="96">
        <v>197975.9</v>
      </c>
      <c r="D13" s="96"/>
      <c r="E13" s="99"/>
      <c r="F13" s="99"/>
      <c r="G13" s="97" t="s">
        <v>63</v>
      </c>
      <c r="H13" s="100"/>
      <c r="I13" s="79"/>
    </row>
    <row r="14" spans="1:10" ht="33.6" customHeight="1" x14ac:dyDescent="0.25">
      <c r="A14" s="89">
        <v>3</v>
      </c>
      <c r="B14" s="128" t="s">
        <v>13</v>
      </c>
      <c r="C14" s="96">
        <v>0</v>
      </c>
      <c r="D14" s="96"/>
      <c r="E14" s="101"/>
      <c r="F14" s="101"/>
      <c r="G14" s="97" t="s">
        <v>63</v>
      </c>
      <c r="H14" s="98"/>
      <c r="I14" s="79"/>
    </row>
    <row r="15" spans="1:10" ht="33.6" customHeight="1" x14ac:dyDescent="0.25">
      <c r="A15" s="90">
        <v>4</v>
      </c>
      <c r="B15" s="129" t="s">
        <v>14</v>
      </c>
      <c r="C15" s="96"/>
      <c r="D15" s="96"/>
      <c r="E15" s="99"/>
      <c r="F15" s="99"/>
      <c r="G15" s="97" t="s">
        <v>63</v>
      </c>
      <c r="H15" s="100"/>
      <c r="I15" s="79"/>
    </row>
    <row r="16" spans="1:10" ht="33" customHeight="1" x14ac:dyDescent="0.25">
      <c r="A16" s="89">
        <v>5</v>
      </c>
      <c r="B16" s="128" t="s">
        <v>15</v>
      </c>
      <c r="C16" s="96"/>
      <c r="D16" s="96"/>
      <c r="E16" s="101"/>
      <c r="F16" s="97" t="s">
        <v>63</v>
      </c>
      <c r="G16" s="101"/>
      <c r="H16" s="98"/>
      <c r="I16" s="79"/>
    </row>
    <row r="17" spans="1:10" ht="33" customHeight="1" x14ac:dyDescent="0.25">
      <c r="A17" s="90">
        <v>6</v>
      </c>
      <c r="B17" s="129" t="s">
        <v>16</v>
      </c>
      <c r="C17" s="96">
        <v>491121.05</v>
      </c>
      <c r="D17" s="96"/>
      <c r="E17" s="99"/>
      <c r="F17" s="99"/>
      <c r="G17" s="97" t="s">
        <v>63</v>
      </c>
      <c r="H17" s="100"/>
      <c r="I17" s="79"/>
    </row>
    <row r="18" spans="1:10" ht="33.6" customHeight="1" x14ac:dyDescent="0.25">
      <c r="A18" s="89">
        <v>7</v>
      </c>
      <c r="B18" s="128" t="s">
        <v>55</v>
      </c>
      <c r="C18" s="96">
        <f>57080.9+55119.44+38090.9</f>
        <v>150291.24</v>
      </c>
      <c r="D18" s="96"/>
      <c r="E18" s="101"/>
      <c r="F18" s="101"/>
      <c r="G18" s="97" t="s">
        <v>63</v>
      </c>
      <c r="H18" s="98"/>
      <c r="I18" s="79"/>
    </row>
    <row r="19" spans="1:10" ht="45" customHeight="1" x14ac:dyDescent="0.25">
      <c r="A19" s="90">
        <v>8</v>
      </c>
      <c r="B19" s="129" t="s">
        <v>17</v>
      </c>
      <c r="C19" s="96"/>
      <c r="D19" s="96"/>
      <c r="E19" s="99"/>
      <c r="F19" s="99"/>
      <c r="G19" s="99"/>
      <c r="H19" s="102" t="s">
        <v>63</v>
      </c>
      <c r="I19" s="79"/>
    </row>
    <row r="20" spans="1:10" ht="45.6" customHeight="1" x14ac:dyDescent="0.25">
      <c r="A20" s="89">
        <v>9</v>
      </c>
      <c r="B20" s="130" t="s">
        <v>18</v>
      </c>
      <c r="C20" s="96"/>
      <c r="D20" s="96"/>
      <c r="E20" s="101"/>
      <c r="F20" s="97" t="s">
        <v>63</v>
      </c>
      <c r="G20" s="101"/>
      <c r="H20" s="98"/>
      <c r="I20" s="79"/>
    </row>
    <row r="21" spans="1:10" ht="33.6" customHeight="1" x14ac:dyDescent="0.25">
      <c r="A21" s="90">
        <v>10</v>
      </c>
      <c r="B21" s="130" t="s">
        <v>19</v>
      </c>
      <c r="C21" s="96"/>
      <c r="D21" s="96"/>
      <c r="E21" s="101"/>
      <c r="F21" s="101"/>
      <c r="G21" s="101"/>
      <c r="H21" s="102" t="s">
        <v>63</v>
      </c>
      <c r="I21" s="79"/>
    </row>
    <row r="22" spans="1:10" ht="21.6" customHeight="1" x14ac:dyDescent="0.25">
      <c r="A22" s="89"/>
      <c r="B22" s="131" t="s">
        <v>56</v>
      </c>
      <c r="C22" s="147"/>
      <c r="D22" s="147"/>
      <c r="E22" s="120"/>
      <c r="F22" s="120"/>
      <c r="G22" s="120"/>
      <c r="H22" s="148"/>
      <c r="I22" s="79"/>
    </row>
    <row r="23" spans="1:10" ht="45" customHeight="1" x14ac:dyDescent="0.25">
      <c r="A23" s="89">
        <v>1</v>
      </c>
      <c r="B23" s="130" t="s">
        <v>21</v>
      </c>
      <c r="C23" s="96"/>
      <c r="D23" s="96"/>
      <c r="E23" s="101"/>
      <c r="F23" s="97" t="s">
        <v>63</v>
      </c>
      <c r="G23" s="101"/>
      <c r="H23" s="98"/>
      <c r="I23" s="79"/>
    </row>
    <row r="24" spans="1:10" ht="33" customHeight="1" x14ac:dyDescent="0.25">
      <c r="A24" s="89">
        <v>2</v>
      </c>
      <c r="B24" s="130" t="s">
        <v>22</v>
      </c>
      <c r="C24" s="96"/>
      <c r="D24" s="96"/>
      <c r="E24" s="97" t="s">
        <v>63</v>
      </c>
      <c r="F24" s="101"/>
      <c r="G24" s="101"/>
      <c r="H24" s="98"/>
      <c r="I24" s="79"/>
    </row>
    <row r="25" spans="1:10" ht="33.6" customHeight="1" x14ac:dyDescent="0.25">
      <c r="A25" s="89">
        <v>3</v>
      </c>
      <c r="B25" s="130" t="s">
        <v>23</v>
      </c>
      <c r="C25" s="96"/>
      <c r="D25" s="96"/>
      <c r="E25" s="101"/>
      <c r="F25" s="101"/>
      <c r="G25" s="101"/>
      <c r="H25" s="102" t="s">
        <v>63</v>
      </c>
      <c r="I25" s="79"/>
    </row>
    <row r="26" spans="1:10" ht="33" customHeight="1" x14ac:dyDescent="0.25">
      <c r="A26" s="90">
        <v>4</v>
      </c>
      <c r="B26" s="132" t="s">
        <v>24</v>
      </c>
      <c r="C26" s="96"/>
      <c r="D26" s="96"/>
      <c r="E26" s="99"/>
      <c r="F26" s="99"/>
      <c r="G26" s="99"/>
      <c r="H26" s="103" t="s">
        <v>63</v>
      </c>
      <c r="I26" s="79"/>
    </row>
    <row r="27" spans="1:10" ht="33.6" customHeight="1" x14ac:dyDescent="0.25">
      <c r="A27" s="89">
        <v>5</v>
      </c>
      <c r="B27" s="130" t="s">
        <v>25</v>
      </c>
      <c r="C27" s="96"/>
      <c r="D27" s="96"/>
      <c r="E27" s="101"/>
      <c r="F27" s="101"/>
      <c r="G27" s="101"/>
      <c r="H27" s="102" t="s">
        <v>63</v>
      </c>
      <c r="I27" s="79"/>
    </row>
    <row r="28" spans="1:10" ht="21.6" customHeight="1" x14ac:dyDescent="0.25">
      <c r="A28" s="89"/>
      <c r="B28" s="133" t="s">
        <v>65</v>
      </c>
      <c r="C28" s="104">
        <f>SUM(C12:C27)</f>
        <v>4985180.1900000004</v>
      </c>
      <c r="D28" s="104">
        <f>C28/1.18</f>
        <v>4224728.9745762721</v>
      </c>
      <c r="E28" s="105"/>
      <c r="F28" s="105"/>
      <c r="G28" s="105"/>
      <c r="H28" s="106"/>
      <c r="I28" s="79"/>
      <c r="J28" s="138">
        <f>C28-D28</f>
        <v>760451.21542372834</v>
      </c>
    </row>
    <row r="29" spans="1:10" ht="8.4499999999999993" customHeight="1" x14ac:dyDescent="0.25">
      <c r="A29" s="90"/>
      <c r="B29" s="132"/>
      <c r="C29" s="96"/>
      <c r="D29" s="118"/>
      <c r="E29" s="99"/>
      <c r="F29" s="99"/>
      <c r="G29" s="99"/>
      <c r="H29" s="100"/>
      <c r="I29" s="79"/>
    </row>
    <row r="30" spans="1:10" ht="21" customHeight="1" x14ac:dyDescent="0.25">
      <c r="A30" s="89"/>
      <c r="B30" s="134" t="s">
        <v>26</v>
      </c>
      <c r="C30" s="107"/>
      <c r="D30" s="107"/>
      <c r="E30" s="108"/>
      <c r="F30" s="108"/>
      <c r="G30" s="108"/>
      <c r="H30" s="109"/>
      <c r="I30" s="79"/>
    </row>
    <row r="31" spans="1:10" ht="78" customHeight="1" x14ac:dyDescent="0.25">
      <c r="A31" s="89">
        <v>1</v>
      </c>
      <c r="B31" s="130" t="s">
        <v>66</v>
      </c>
      <c r="C31" s="96">
        <v>34000</v>
      </c>
      <c r="D31" s="96"/>
      <c r="E31" s="97" t="s">
        <v>63</v>
      </c>
      <c r="F31" s="101"/>
      <c r="G31" s="101"/>
      <c r="H31" s="98"/>
      <c r="I31" s="79"/>
    </row>
    <row r="32" spans="1:10" ht="33" customHeight="1" x14ac:dyDescent="0.25">
      <c r="A32" s="89">
        <v>2</v>
      </c>
      <c r="B32" s="130" t="s">
        <v>67</v>
      </c>
      <c r="C32" s="96">
        <v>225097.93</v>
      </c>
      <c r="D32" s="96"/>
      <c r="E32" s="97"/>
      <c r="F32" s="97" t="s">
        <v>63</v>
      </c>
      <c r="G32" s="101"/>
      <c r="H32" s="98"/>
      <c r="I32" s="79"/>
    </row>
    <row r="33" spans="1:10" ht="27.6" customHeight="1" x14ac:dyDescent="0.25">
      <c r="A33" s="253" t="s">
        <v>8</v>
      </c>
      <c r="B33" s="255" t="s">
        <v>9</v>
      </c>
      <c r="C33" s="257" t="s">
        <v>81</v>
      </c>
      <c r="D33" s="257" t="s">
        <v>82</v>
      </c>
      <c r="E33" s="259" t="s">
        <v>54</v>
      </c>
      <c r="F33" s="260"/>
      <c r="G33" s="260"/>
      <c r="H33" s="261"/>
      <c r="I33" s="79"/>
    </row>
    <row r="34" spans="1:10" ht="26.45" customHeight="1" x14ac:dyDescent="0.25">
      <c r="A34" s="254"/>
      <c r="B34" s="256"/>
      <c r="C34" s="258"/>
      <c r="D34" s="258"/>
      <c r="E34" s="121" t="s">
        <v>40</v>
      </c>
      <c r="F34" s="86" t="s">
        <v>2</v>
      </c>
      <c r="G34" s="86" t="s">
        <v>3</v>
      </c>
      <c r="H34" s="87" t="s">
        <v>4</v>
      </c>
      <c r="I34" s="79"/>
    </row>
    <row r="35" spans="1:10" ht="45" customHeight="1" x14ac:dyDescent="0.25">
      <c r="A35" s="89">
        <v>3</v>
      </c>
      <c r="B35" s="130" t="s">
        <v>68</v>
      </c>
      <c r="C35" s="96">
        <v>3495507.7</v>
      </c>
      <c r="D35" s="96"/>
      <c r="E35" s="97"/>
      <c r="F35" s="101"/>
      <c r="G35" s="97" t="s">
        <v>63</v>
      </c>
      <c r="H35" s="98"/>
      <c r="I35" s="79"/>
    </row>
    <row r="36" spans="1:10" ht="64.150000000000006" customHeight="1" x14ac:dyDescent="0.25">
      <c r="A36" s="89">
        <v>4</v>
      </c>
      <c r="B36" s="130" t="s">
        <v>69</v>
      </c>
      <c r="C36" s="96">
        <v>71038.09</v>
      </c>
      <c r="D36" s="96"/>
      <c r="E36" s="97"/>
      <c r="F36" s="97" t="s">
        <v>63</v>
      </c>
      <c r="G36" s="101"/>
      <c r="H36" s="98"/>
      <c r="I36" s="79"/>
    </row>
    <row r="37" spans="1:10" ht="22.15" customHeight="1" x14ac:dyDescent="0.25">
      <c r="A37" s="89"/>
      <c r="B37" s="133" t="s">
        <v>70</v>
      </c>
      <c r="C37" s="104">
        <f>SUM(C31:C36)</f>
        <v>3825643.72</v>
      </c>
      <c r="D37" s="104">
        <f>C37/1.18</f>
        <v>3242070.9491525427</v>
      </c>
      <c r="E37" s="105"/>
      <c r="F37" s="105"/>
      <c r="G37" s="105"/>
      <c r="H37" s="106"/>
      <c r="I37" s="79"/>
      <c r="J37" s="138">
        <f>C37-D37</f>
        <v>583572.77084745746</v>
      </c>
    </row>
    <row r="38" spans="1:10" ht="8.4499999999999993" customHeight="1" x14ac:dyDescent="0.25">
      <c r="A38" s="89"/>
      <c r="B38" s="135"/>
      <c r="C38" s="110"/>
      <c r="D38" s="110"/>
      <c r="E38" s="111"/>
      <c r="F38" s="111"/>
      <c r="G38" s="111"/>
      <c r="H38" s="112"/>
      <c r="I38" s="79"/>
    </row>
    <row r="39" spans="1:10" ht="21.6" customHeight="1" x14ac:dyDescent="0.25">
      <c r="A39" s="89"/>
      <c r="B39" s="134" t="s">
        <v>41</v>
      </c>
      <c r="C39" s="107"/>
      <c r="D39" s="107"/>
      <c r="E39" s="108"/>
      <c r="F39" s="108"/>
      <c r="G39" s="108"/>
      <c r="H39" s="109"/>
      <c r="I39" s="79"/>
    </row>
    <row r="40" spans="1:10" ht="77.45" customHeight="1" x14ac:dyDescent="0.25">
      <c r="A40" s="89">
        <v>1</v>
      </c>
      <c r="B40" s="130" t="s">
        <v>60</v>
      </c>
      <c r="C40" s="113">
        <v>1443654.59</v>
      </c>
      <c r="D40" s="96"/>
      <c r="E40" s="101"/>
      <c r="F40" s="97" t="s">
        <v>63</v>
      </c>
      <c r="G40" s="101"/>
      <c r="H40" s="98"/>
      <c r="I40" s="79"/>
    </row>
    <row r="41" spans="1:10" ht="31.9" customHeight="1" x14ac:dyDescent="0.25">
      <c r="A41" s="89">
        <v>2</v>
      </c>
      <c r="B41" s="130" t="s">
        <v>52</v>
      </c>
      <c r="C41" s="113">
        <v>1297264.6200000001</v>
      </c>
      <c r="D41" s="96"/>
      <c r="E41" s="101"/>
      <c r="F41" s="101"/>
      <c r="G41" s="101"/>
      <c r="H41" s="102" t="s">
        <v>63</v>
      </c>
      <c r="I41" s="79"/>
    </row>
    <row r="42" spans="1:10" ht="33" customHeight="1" x14ac:dyDescent="0.25">
      <c r="A42" s="89">
        <v>3</v>
      </c>
      <c r="B42" s="130" t="s">
        <v>62</v>
      </c>
      <c r="C42" s="113">
        <v>678011.88</v>
      </c>
      <c r="D42" s="96"/>
      <c r="E42" s="101"/>
      <c r="F42" s="101"/>
      <c r="G42" s="97" t="s">
        <v>63</v>
      </c>
      <c r="H42" s="98"/>
      <c r="I42" s="79"/>
    </row>
    <row r="43" spans="1:10" ht="33" customHeight="1" x14ac:dyDescent="0.25">
      <c r="A43" s="90">
        <v>4</v>
      </c>
      <c r="B43" s="130" t="s">
        <v>71</v>
      </c>
      <c r="C43" s="113">
        <v>1404899.87</v>
      </c>
      <c r="D43" s="96"/>
      <c r="E43" s="101"/>
      <c r="F43" s="101"/>
      <c r="G43" s="101"/>
      <c r="H43" s="102" t="s">
        <v>63</v>
      </c>
      <c r="I43" s="79"/>
    </row>
    <row r="44" spans="1:10" ht="17.45" customHeight="1" x14ac:dyDescent="0.25">
      <c r="A44" s="144">
        <v>5</v>
      </c>
      <c r="B44" s="132" t="s">
        <v>43</v>
      </c>
      <c r="C44" s="145">
        <v>832382.66</v>
      </c>
      <c r="D44" s="118"/>
      <c r="E44" s="99"/>
      <c r="F44" s="99"/>
      <c r="G44" s="97" t="s">
        <v>63</v>
      </c>
      <c r="H44" s="100"/>
      <c r="I44" s="79"/>
    </row>
    <row r="45" spans="1:10" ht="22.15" customHeight="1" x14ac:dyDescent="0.25">
      <c r="A45" s="89"/>
      <c r="B45" s="134" t="s">
        <v>95</v>
      </c>
      <c r="C45" s="113"/>
      <c r="D45" s="96"/>
      <c r="E45" s="101"/>
      <c r="F45" s="101"/>
      <c r="G45" s="101"/>
      <c r="H45" s="98"/>
      <c r="I45" s="79"/>
    </row>
    <row r="46" spans="1:10" ht="18" customHeight="1" x14ac:dyDescent="0.25">
      <c r="A46" s="90">
        <v>1</v>
      </c>
      <c r="B46" s="146" t="s">
        <v>72</v>
      </c>
      <c r="C46" s="123">
        <v>280779.34000000003</v>
      </c>
      <c r="D46" s="124"/>
      <c r="E46" s="125"/>
      <c r="F46" s="97" t="s">
        <v>63</v>
      </c>
      <c r="G46" s="125"/>
      <c r="H46" s="126"/>
      <c r="I46" s="79"/>
    </row>
    <row r="47" spans="1:10" ht="17.45" customHeight="1" x14ac:dyDescent="0.25">
      <c r="A47" s="89">
        <v>2</v>
      </c>
      <c r="B47" s="130" t="s">
        <v>73</v>
      </c>
      <c r="C47" s="113">
        <v>73628.399999999994</v>
      </c>
      <c r="D47" s="96"/>
      <c r="E47" s="101"/>
      <c r="F47" s="97" t="s">
        <v>63</v>
      </c>
      <c r="G47" s="101"/>
      <c r="H47" s="98"/>
      <c r="I47" s="79"/>
    </row>
    <row r="48" spans="1:10" ht="17.45" customHeight="1" x14ac:dyDescent="0.25">
      <c r="A48" s="90">
        <v>3</v>
      </c>
      <c r="B48" s="130" t="s">
        <v>74</v>
      </c>
      <c r="C48" s="113">
        <v>99993.07</v>
      </c>
      <c r="D48" s="96"/>
      <c r="E48" s="101"/>
      <c r="F48" s="101"/>
      <c r="G48" s="101"/>
      <c r="H48" s="102" t="s">
        <v>63</v>
      </c>
      <c r="I48" s="79"/>
    </row>
    <row r="49" spans="1:10" ht="33" customHeight="1" x14ac:dyDescent="0.25">
      <c r="A49" s="89">
        <v>4</v>
      </c>
      <c r="B49" s="130" t="s">
        <v>75</v>
      </c>
      <c r="C49" s="113">
        <v>64862.04</v>
      </c>
      <c r="D49" s="96"/>
      <c r="E49" s="101"/>
      <c r="F49" s="101"/>
      <c r="G49" s="101"/>
      <c r="H49" s="102" t="s">
        <v>63</v>
      </c>
      <c r="I49" s="79"/>
    </row>
    <row r="50" spans="1:10" ht="17.45" customHeight="1" x14ac:dyDescent="0.25">
      <c r="A50" s="90">
        <v>5</v>
      </c>
      <c r="B50" s="130" t="s">
        <v>76</v>
      </c>
      <c r="C50" s="113">
        <v>79520.160000000003</v>
      </c>
      <c r="D50" s="96"/>
      <c r="E50" s="101"/>
      <c r="F50" s="97" t="s">
        <v>63</v>
      </c>
      <c r="G50" s="101"/>
      <c r="H50" s="98"/>
      <c r="I50" s="79"/>
    </row>
    <row r="51" spans="1:10" ht="17.45" customHeight="1" x14ac:dyDescent="0.25">
      <c r="A51" s="89">
        <v>6</v>
      </c>
      <c r="B51" s="130" t="s">
        <v>77</v>
      </c>
      <c r="C51" s="113">
        <v>67404.039999999994</v>
      </c>
      <c r="D51" s="96"/>
      <c r="E51" s="101"/>
      <c r="F51" s="97" t="s">
        <v>63</v>
      </c>
      <c r="G51" s="101"/>
      <c r="H51" s="98"/>
      <c r="I51" s="79"/>
    </row>
    <row r="52" spans="1:10" ht="17.45" customHeight="1" x14ac:dyDescent="0.25">
      <c r="A52" s="90">
        <v>7</v>
      </c>
      <c r="B52" s="130" t="s">
        <v>78</v>
      </c>
      <c r="C52" s="113">
        <v>62041.69</v>
      </c>
      <c r="D52" s="96"/>
      <c r="E52" s="101"/>
      <c r="F52" s="101"/>
      <c r="G52" s="97" t="s">
        <v>63</v>
      </c>
      <c r="H52" s="98"/>
      <c r="I52" s="79"/>
    </row>
    <row r="53" spans="1:10" ht="31.9" customHeight="1" x14ac:dyDescent="0.25">
      <c r="A53" s="89">
        <v>8</v>
      </c>
      <c r="B53" s="130" t="s">
        <v>83</v>
      </c>
      <c r="C53" s="113">
        <v>226136.17</v>
      </c>
      <c r="D53" s="96"/>
      <c r="E53" s="101"/>
      <c r="F53" s="101"/>
      <c r="G53" s="101"/>
      <c r="H53" s="102" t="s">
        <v>63</v>
      </c>
      <c r="I53" s="79"/>
    </row>
    <row r="54" spans="1:10" ht="33.6" customHeight="1" x14ac:dyDescent="0.25">
      <c r="A54" s="90">
        <v>9</v>
      </c>
      <c r="B54" s="130" t="s">
        <v>84</v>
      </c>
      <c r="C54" s="113">
        <v>226136.17</v>
      </c>
      <c r="D54" s="96"/>
      <c r="E54" s="101"/>
      <c r="F54" s="101"/>
      <c r="G54" s="101"/>
      <c r="H54" s="102" t="s">
        <v>63</v>
      </c>
      <c r="I54" s="79"/>
    </row>
    <row r="55" spans="1:10" ht="33" customHeight="1" x14ac:dyDescent="0.25">
      <c r="A55" s="89">
        <v>10</v>
      </c>
      <c r="B55" s="130" t="s">
        <v>85</v>
      </c>
      <c r="C55" s="113">
        <v>139936.39000000001</v>
      </c>
      <c r="D55" s="96"/>
      <c r="E55" s="101"/>
      <c r="F55" s="97" t="s">
        <v>63</v>
      </c>
      <c r="G55" s="101"/>
      <c r="H55" s="98"/>
      <c r="I55" s="79"/>
    </row>
    <row r="56" spans="1:10" ht="33" customHeight="1" x14ac:dyDescent="0.25">
      <c r="A56" s="90">
        <v>11</v>
      </c>
      <c r="B56" s="130" t="s">
        <v>86</v>
      </c>
      <c r="C56" s="113">
        <v>259225.47</v>
      </c>
      <c r="D56" s="96"/>
      <c r="E56" s="101"/>
      <c r="F56" s="97" t="s">
        <v>63</v>
      </c>
      <c r="G56" s="101"/>
      <c r="H56" s="98"/>
      <c r="I56" s="79"/>
    </row>
    <row r="57" spans="1:10" ht="17.45" customHeight="1" x14ac:dyDescent="0.25">
      <c r="A57" s="89">
        <v>12</v>
      </c>
      <c r="B57" s="130" t="s">
        <v>87</v>
      </c>
      <c r="C57" s="96">
        <v>134377.34</v>
      </c>
      <c r="D57" s="96"/>
      <c r="E57" s="101"/>
      <c r="F57" s="101"/>
      <c r="G57" s="97" t="s">
        <v>63</v>
      </c>
      <c r="H57" s="98"/>
      <c r="I57" s="79"/>
    </row>
    <row r="58" spans="1:10" ht="31.15" customHeight="1" x14ac:dyDescent="0.25">
      <c r="A58" s="90">
        <v>13</v>
      </c>
      <c r="B58" s="130" t="s">
        <v>88</v>
      </c>
      <c r="C58" s="96">
        <v>146303.22</v>
      </c>
      <c r="D58" s="96"/>
      <c r="E58" s="101"/>
      <c r="F58" s="101"/>
      <c r="G58" s="101"/>
      <c r="H58" s="102" t="s">
        <v>63</v>
      </c>
      <c r="I58" s="79"/>
    </row>
    <row r="59" spans="1:10" ht="30" customHeight="1" x14ac:dyDescent="0.25">
      <c r="A59" s="89">
        <v>14</v>
      </c>
      <c r="B59" s="130" t="s">
        <v>89</v>
      </c>
      <c r="C59" s="96">
        <v>164230.94</v>
      </c>
      <c r="D59" s="96"/>
      <c r="E59" s="101"/>
      <c r="F59" s="101"/>
      <c r="G59" s="101"/>
      <c r="H59" s="102" t="s">
        <v>63</v>
      </c>
      <c r="I59" s="79"/>
    </row>
    <row r="60" spans="1:10" ht="33.6" customHeight="1" x14ac:dyDescent="0.25">
      <c r="A60" s="90">
        <v>15</v>
      </c>
      <c r="B60" s="130" t="s">
        <v>90</v>
      </c>
      <c r="C60" s="96">
        <v>166864</v>
      </c>
      <c r="D60" s="96"/>
      <c r="E60" s="101"/>
      <c r="F60" s="97" t="s">
        <v>63</v>
      </c>
      <c r="G60" s="101"/>
      <c r="H60" s="98"/>
      <c r="I60" s="79"/>
    </row>
    <row r="61" spans="1:10" ht="33" customHeight="1" x14ac:dyDescent="0.25">
      <c r="A61" s="89">
        <v>16</v>
      </c>
      <c r="B61" s="130" t="s">
        <v>79</v>
      </c>
      <c r="C61" s="96">
        <v>368773.22</v>
      </c>
      <c r="D61" s="96"/>
      <c r="E61" s="101"/>
      <c r="F61" s="101"/>
      <c r="G61" s="97" t="s">
        <v>63</v>
      </c>
      <c r="H61" s="98"/>
      <c r="I61" s="79"/>
    </row>
    <row r="62" spans="1:10" ht="20.45" customHeight="1" x14ac:dyDescent="0.25">
      <c r="A62" s="90">
        <v>17</v>
      </c>
      <c r="B62" s="130" t="s">
        <v>80</v>
      </c>
      <c r="C62" s="96">
        <v>79288.34</v>
      </c>
      <c r="D62" s="96"/>
      <c r="E62" s="101"/>
      <c r="F62" s="101"/>
      <c r="G62" s="101"/>
      <c r="H62" s="102" t="s">
        <v>63</v>
      </c>
      <c r="I62" s="79"/>
    </row>
    <row r="63" spans="1:10" ht="21.6" customHeight="1" x14ac:dyDescent="0.25">
      <c r="A63" s="89"/>
      <c r="B63" s="133" t="s">
        <v>94</v>
      </c>
      <c r="C63" s="104">
        <f>SUM(C40:C62)</f>
        <v>8295713.6200000001</v>
      </c>
      <c r="D63" s="104">
        <f>C63/1.18</f>
        <v>7030265.7796610175</v>
      </c>
      <c r="E63" s="105"/>
      <c r="F63" s="105"/>
      <c r="G63" s="105"/>
      <c r="H63" s="106"/>
      <c r="I63" s="79"/>
      <c r="J63" s="138">
        <f>C63-D63</f>
        <v>1265447.8403389826</v>
      </c>
    </row>
    <row r="64" spans="1:10" ht="10.15" customHeight="1" x14ac:dyDescent="0.25">
      <c r="A64" s="90"/>
      <c r="B64" s="136"/>
      <c r="C64" s="116"/>
      <c r="D64" s="116"/>
      <c r="E64" s="120"/>
      <c r="F64" s="99"/>
      <c r="G64" s="99"/>
      <c r="H64" s="100"/>
      <c r="I64" s="79"/>
    </row>
    <row r="65" spans="1:10" ht="21.6" customHeight="1" thickBot="1" x14ac:dyDescent="0.3">
      <c r="A65" s="91"/>
      <c r="B65" s="137" t="s">
        <v>48</v>
      </c>
      <c r="C65" s="122">
        <f>C28+C37+C63</f>
        <v>17106537.530000001</v>
      </c>
      <c r="D65" s="122">
        <f>D28+D37+D63</f>
        <v>14497065.703389831</v>
      </c>
      <c r="E65" s="114"/>
      <c r="F65" s="114"/>
      <c r="G65" s="114"/>
      <c r="H65" s="115"/>
      <c r="I65" s="79"/>
      <c r="J65" s="141">
        <f>C65-D65</f>
        <v>2609471.8266101703</v>
      </c>
    </row>
    <row r="66" spans="1:10" ht="16.899999999999999" customHeight="1" x14ac:dyDescent="0.25">
      <c r="A66" s="78"/>
      <c r="B66" s="77"/>
      <c r="C66" s="92"/>
      <c r="D66" s="92"/>
      <c r="E66" s="76"/>
      <c r="F66" s="76"/>
      <c r="G66" s="76"/>
      <c r="H66" s="76"/>
      <c r="I66" s="79"/>
    </row>
    <row r="67" spans="1:10" ht="16.899999999999999" customHeight="1" x14ac:dyDescent="0.25">
      <c r="A67" s="78"/>
      <c r="B67" s="143" t="s">
        <v>50</v>
      </c>
      <c r="C67" s="81"/>
      <c r="D67" s="94"/>
      <c r="E67" s="76"/>
      <c r="F67" s="76"/>
      <c r="G67" s="76"/>
      <c r="H67" s="76"/>
      <c r="I67" s="79"/>
    </row>
    <row r="68" spans="1:10" ht="13.15" customHeight="1" x14ac:dyDescent="0.25">
      <c r="A68" s="78"/>
      <c r="B68" s="77"/>
      <c r="C68" s="80"/>
      <c r="D68" s="92"/>
      <c r="E68" s="76"/>
      <c r="F68" s="76"/>
      <c r="G68" s="76"/>
      <c r="H68" s="76"/>
      <c r="I68" s="79"/>
    </row>
    <row r="69" spans="1:10" ht="10.15" customHeight="1" x14ac:dyDescent="0.25">
      <c r="B69" s="93" t="s">
        <v>91</v>
      </c>
      <c r="D69" s="95"/>
    </row>
    <row r="70" spans="1:10" ht="10.9" customHeight="1" x14ac:dyDescent="0.25">
      <c r="B70" s="93" t="s">
        <v>92</v>
      </c>
    </row>
    <row r="71" spans="1:10" ht="16.899999999999999" customHeight="1" x14ac:dyDescent="0.25"/>
    <row r="72" spans="1:10" ht="16.899999999999999" customHeight="1" x14ac:dyDescent="0.25"/>
    <row r="73" spans="1:10" ht="16.899999999999999" customHeight="1" x14ac:dyDescent="0.25"/>
    <row r="74" spans="1:10" ht="16.899999999999999" customHeight="1" x14ac:dyDescent="0.25"/>
    <row r="75" spans="1:10" ht="16.899999999999999" customHeight="1" x14ac:dyDescent="0.25"/>
    <row r="76" spans="1:10" ht="16.899999999999999" customHeight="1" x14ac:dyDescent="0.25"/>
    <row r="77" spans="1:10" ht="16.899999999999999" customHeight="1" x14ac:dyDescent="0.25"/>
    <row r="78" spans="1:10" ht="16.899999999999999" customHeight="1" x14ac:dyDescent="0.25"/>
    <row r="79" spans="1:10" ht="16.899999999999999" customHeight="1" x14ac:dyDescent="0.25"/>
  </sheetData>
  <mergeCells count="16">
    <mergeCell ref="F1:H1"/>
    <mergeCell ref="E2:H2"/>
    <mergeCell ref="B6:H6"/>
    <mergeCell ref="B7:H7"/>
    <mergeCell ref="A9:A10"/>
    <mergeCell ref="B9:B10"/>
    <mergeCell ref="C9:C10"/>
    <mergeCell ref="D9:D10"/>
    <mergeCell ref="E9:H9"/>
    <mergeCell ref="E3:H3"/>
    <mergeCell ref="E4:H4"/>
    <mergeCell ref="A33:A34"/>
    <mergeCell ref="B33:B34"/>
    <mergeCell ref="C33:C34"/>
    <mergeCell ref="D33:D34"/>
    <mergeCell ref="E33:H33"/>
  </mergeCells>
  <pageMargins left="0.70866141732283472" right="0.31496062992125984" top="0.74803149606299213" bottom="0.74803149606299213" header="0.31496062992125984" footer="0.31496062992125984"/>
  <pageSetup paperSize="9" scale="75" orientation="portrait" horizontalDpi="0" verticalDpi="0" r:id="rId1"/>
  <headerFooter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D10" zoomScale="89" zoomScaleNormal="89" workbookViewId="0">
      <selection activeCell="M18" sqref="M18"/>
    </sheetView>
  </sheetViews>
  <sheetFormatPr defaultColWidth="8.85546875" defaultRowHeight="15" x14ac:dyDescent="0.2"/>
  <cols>
    <col min="1" max="1" width="4.7109375" style="151" customWidth="1"/>
    <col min="2" max="2" width="33.85546875" style="151" customWidth="1"/>
    <col min="3" max="3" width="14.42578125" style="151" customWidth="1"/>
    <col min="4" max="4" width="14.7109375" style="151" customWidth="1"/>
    <col min="5" max="8" width="12.7109375" style="151" customWidth="1"/>
    <col min="9" max="9" width="10.7109375" style="151" customWidth="1"/>
    <col min="10" max="10" width="13.7109375" style="151" customWidth="1"/>
    <col min="11" max="12" width="12.7109375" style="151" customWidth="1"/>
    <col min="13" max="16384" width="8.85546875" style="151"/>
  </cols>
  <sheetData>
    <row r="1" spans="1:15" ht="21.6" customHeight="1" x14ac:dyDescent="0.2">
      <c r="A1" s="149"/>
      <c r="B1" s="149"/>
      <c r="C1" s="149"/>
      <c r="D1" s="149"/>
      <c r="E1" s="150"/>
      <c r="F1" s="290" t="s">
        <v>5</v>
      </c>
      <c r="G1" s="290"/>
      <c r="H1" s="290"/>
    </row>
    <row r="2" spans="1:15" ht="21.6" customHeight="1" x14ac:dyDescent="0.2">
      <c r="A2" s="149"/>
      <c r="B2" s="149"/>
      <c r="C2" s="149"/>
      <c r="D2" s="149"/>
      <c r="E2" s="290" t="s">
        <v>6</v>
      </c>
      <c r="F2" s="290"/>
      <c r="G2" s="290"/>
      <c r="H2" s="290"/>
    </row>
    <row r="3" spans="1:15" ht="30" customHeight="1" x14ac:dyDescent="0.25">
      <c r="A3" s="149"/>
      <c r="B3" s="149"/>
      <c r="C3" s="149"/>
      <c r="D3" s="149"/>
      <c r="E3" s="291" t="s">
        <v>7</v>
      </c>
      <c r="F3" s="291"/>
      <c r="G3" s="291"/>
      <c r="H3" s="291"/>
    </row>
    <row r="4" spans="1:15" ht="21" customHeight="1" x14ac:dyDescent="0.25">
      <c r="A4" s="149"/>
      <c r="B4" s="149"/>
      <c r="C4" s="149"/>
      <c r="D4" s="149"/>
      <c r="E4" s="291" t="s">
        <v>49</v>
      </c>
      <c r="F4" s="291"/>
      <c r="G4" s="291"/>
      <c r="H4" s="291"/>
    </row>
    <row r="5" spans="1:15" ht="10.15" customHeight="1" x14ac:dyDescent="0.2">
      <c r="A5" s="149"/>
      <c r="B5" s="149"/>
      <c r="C5" s="149"/>
      <c r="D5" s="149"/>
      <c r="E5" s="152"/>
      <c r="F5" s="152"/>
      <c r="G5" s="152"/>
      <c r="H5" s="152"/>
    </row>
    <row r="6" spans="1:15" ht="16.899999999999999" customHeight="1" x14ac:dyDescent="0.2">
      <c r="A6" s="149"/>
      <c r="B6" s="292" t="s">
        <v>0</v>
      </c>
      <c r="C6" s="292"/>
      <c r="D6" s="292"/>
      <c r="E6" s="293"/>
      <c r="F6" s="293"/>
      <c r="G6" s="293"/>
      <c r="H6" s="293"/>
    </row>
    <row r="7" spans="1:15" ht="30" customHeight="1" x14ac:dyDescent="0.2">
      <c r="A7" s="149"/>
      <c r="B7" s="288" t="s">
        <v>53</v>
      </c>
      <c r="C7" s="288"/>
      <c r="D7" s="288"/>
      <c r="E7" s="289"/>
      <c r="F7" s="289"/>
      <c r="G7" s="289"/>
      <c r="H7" s="289"/>
    </row>
    <row r="8" spans="1:15" ht="10.15" customHeight="1" thickBot="1" x14ac:dyDescent="0.25">
      <c r="A8" s="149"/>
      <c r="B8" s="149"/>
      <c r="C8" s="149"/>
      <c r="D8" s="149"/>
      <c r="E8" s="149"/>
      <c r="F8" s="149"/>
      <c r="G8" s="149"/>
      <c r="H8" s="149"/>
    </row>
    <row r="9" spans="1:15" ht="21" customHeight="1" x14ac:dyDescent="0.2">
      <c r="A9" s="277" t="s">
        <v>8</v>
      </c>
      <c r="B9" s="279" t="s">
        <v>9</v>
      </c>
      <c r="C9" s="281" t="s">
        <v>81</v>
      </c>
      <c r="D9" s="281" t="s">
        <v>82</v>
      </c>
      <c r="E9" s="283" t="s">
        <v>54</v>
      </c>
      <c r="F9" s="284"/>
      <c r="G9" s="284"/>
      <c r="H9" s="285"/>
      <c r="J9" s="229" t="s">
        <v>93</v>
      </c>
    </row>
    <row r="10" spans="1:15" ht="21" customHeight="1" x14ac:dyDescent="0.2">
      <c r="A10" s="278"/>
      <c r="B10" s="280"/>
      <c r="C10" s="282"/>
      <c r="D10" s="282"/>
      <c r="E10" s="153" t="s">
        <v>40</v>
      </c>
      <c r="F10" s="154" t="s">
        <v>2</v>
      </c>
      <c r="G10" s="154" t="s">
        <v>3</v>
      </c>
      <c r="H10" s="155" t="s">
        <v>4</v>
      </c>
    </row>
    <row r="11" spans="1:15" ht="21" customHeight="1" x14ac:dyDescent="0.2">
      <c r="A11" s="156"/>
      <c r="B11" s="157" t="s">
        <v>20</v>
      </c>
      <c r="C11" s="158"/>
      <c r="D11" s="159"/>
      <c r="E11" s="160"/>
      <c r="F11" s="161"/>
      <c r="G11" s="161"/>
      <c r="H11" s="162"/>
    </row>
    <row r="12" spans="1:15" ht="30.6" customHeight="1" x14ac:dyDescent="0.2">
      <c r="A12" s="163">
        <v>1</v>
      </c>
      <c r="B12" s="164" t="s">
        <v>11</v>
      </c>
      <c r="C12" s="165">
        <v>4145792</v>
      </c>
      <c r="D12" s="165">
        <f t="shared" ref="D12:D17" si="0">C12/1.18</f>
        <v>3513383.0508474577</v>
      </c>
      <c r="E12" s="166"/>
      <c r="F12" s="165">
        <v>3513383.0508474577</v>
      </c>
      <c r="G12" s="166"/>
      <c r="H12" s="167"/>
      <c r="I12" s="168"/>
      <c r="J12" s="168"/>
      <c r="K12" s="168"/>
      <c r="L12" s="169"/>
      <c r="M12" s="169"/>
      <c r="N12" s="169"/>
      <c r="O12" s="169"/>
    </row>
    <row r="13" spans="1:15" ht="30" customHeight="1" x14ac:dyDescent="0.2">
      <c r="A13" s="170">
        <v>2</v>
      </c>
      <c r="B13" s="171" t="s">
        <v>12</v>
      </c>
      <c r="C13" s="165">
        <v>197975.9</v>
      </c>
      <c r="D13" s="165">
        <f t="shared" si="0"/>
        <v>167776.18644067796</v>
      </c>
      <c r="E13" s="172"/>
      <c r="F13" s="172"/>
      <c r="G13" s="172">
        <v>167776.18644067796</v>
      </c>
      <c r="H13" s="173"/>
      <c r="I13" s="168"/>
      <c r="J13" s="168"/>
      <c r="K13" s="168"/>
      <c r="L13" s="169"/>
      <c r="M13" s="169"/>
      <c r="N13" s="169"/>
      <c r="O13" s="169"/>
    </row>
    <row r="14" spans="1:15" ht="45.6" customHeight="1" x14ac:dyDescent="0.2">
      <c r="A14" s="163">
        <v>3</v>
      </c>
      <c r="B14" s="164" t="s">
        <v>13</v>
      </c>
      <c r="C14" s="165">
        <v>2077999.29</v>
      </c>
      <c r="D14" s="165">
        <f t="shared" si="0"/>
        <v>1761016.3474576273</v>
      </c>
      <c r="E14" s="166"/>
      <c r="F14" s="166">
        <f>D14</f>
        <v>1761016.3474576273</v>
      </c>
      <c r="G14" s="174"/>
      <c r="H14" s="167"/>
      <c r="I14" s="168"/>
      <c r="J14" s="168"/>
      <c r="K14" s="168"/>
      <c r="L14" s="169"/>
      <c r="M14" s="169"/>
      <c r="N14" s="169"/>
      <c r="O14" s="169"/>
    </row>
    <row r="15" spans="1:15" ht="30" customHeight="1" x14ac:dyDescent="0.2">
      <c r="A15" s="170">
        <v>4</v>
      </c>
      <c r="B15" s="171" t="s">
        <v>14</v>
      </c>
      <c r="C15" s="165">
        <v>2969514.3</v>
      </c>
      <c r="D15" s="165">
        <f t="shared" si="0"/>
        <v>2516537.5423728814</v>
      </c>
      <c r="E15" s="172"/>
      <c r="F15" s="172"/>
      <c r="G15" s="166">
        <f>D15</f>
        <v>2516537.5423728814</v>
      </c>
      <c r="H15" s="173"/>
      <c r="I15" s="168"/>
      <c r="J15" s="168"/>
      <c r="K15" s="168"/>
      <c r="L15" s="169"/>
      <c r="M15" s="169"/>
      <c r="N15" s="169"/>
      <c r="O15" s="169"/>
    </row>
    <row r="16" spans="1:15" ht="30" customHeight="1" x14ac:dyDescent="0.25">
      <c r="A16" s="163">
        <v>5</v>
      </c>
      <c r="B16" s="164" t="s">
        <v>15</v>
      </c>
      <c r="C16" s="165">
        <v>0</v>
      </c>
      <c r="D16" s="165">
        <f t="shared" si="0"/>
        <v>0</v>
      </c>
      <c r="E16" s="166"/>
      <c r="F16" s="174"/>
      <c r="G16" s="166"/>
      <c r="H16" s="167"/>
      <c r="I16" s="168"/>
      <c r="J16" s="168"/>
      <c r="K16" s="286" t="s">
        <v>99</v>
      </c>
      <c r="L16" s="287"/>
      <c r="M16" s="169"/>
      <c r="N16" s="169"/>
      <c r="O16" s="169"/>
    </row>
    <row r="17" spans="1:15" ht="30" customHeight="1" x14ac:dyDescent="0.2">
      <c r="A17" s="170">
        <v>6</v>
      </c>
      <c r="B17" s="171" t="s">
        <v>16</v>
      </c>
      <c r="C17" s="165">
        <v>491121.05</v>
      </c>
      <c r="D17" s="165">
        <f t="shared" si="0"/>
        <v>416204.27966101695</v>
      </c>
      <c r="E17" s="172"/>
      <c r="F17" s="172"/>
      <c r="G17" s="172">
        <v>416204.27966101695</v>
      </c>
      <c r="H17" s="173"/>
      <c r="I17" s="168"/>
      <c r="J17" s="168"/>
      <c r="K17" s="168"/>
      <c r="L17" s="169"/>
      <c r="M17" s="169"/>
      <c r="N17" s="169"/>
      <c r="O17" s="169"/>
    </row>
    <row r="18" spans="1:15" ht="45" customHeight="1" x14ac:dyDescent="0.2">
      <c r="A18" s="163">
        <v>7</v>
      </c>
      <c r="B18" s="164" t="s">
        <v>55</v>
      </c>
      <c r="C18" s="165">
        <f>57080.9+55119.44+38090.9</f>
        <v>150291.24</v>
      </c>
      <c r="D18" s="165">
        <f t="shared" ref="D18:D21" si="1">C18/1.18</f>
        <v>127365.45762711864</v>
      </c>
      <c r="E18" s="166"/>
      <c r="F18" s="166"/>
      <c r="G18" s="165">
        <v>127365.45762711864</v>
      </c>
      <c r="H18" s="167"/>
      <c r="I18" s="168"/>
      <c r="J18" s="168"/>
      <c r="K18" s="168"/>
      <c r="L18" s="169"/>
      <c r="M18" s="169"/>
      <c r="N18" s="169"/>
      <c r="O18" s="169"/>
    </row>
    <row r="19" spans="1:15" ht="45.6" customHeight="1" x14ac:dyDescent="0.2">
      <c r="A19" s="170">
        <v>8</v>
      </c>
      <c r="B19" s="171" t="s">
        <v>17</v>
      </c>
      <c r="C19" s="165">
        <v>0</v>
      </c>
      <c r="D19" s="165">
        <f t="shared" si="1"/>
        <v>0</v>
      </c>
      <c r="E19" s="172"/>
      <c r="F19" s="172"/>
      <c r="G19" s="172"/>
      <c r="H19" s="175"/>
      <c r="I19" s="168"/>
      <c r="J19" s="168"/>
      <c r="K19" s="276" t="s">
        <v>97</v>
      </c>
      <c r="L19" s="246"/>
      <c r="M19" s="169"/>
      <c r="N19" s="169"/>
      <c r="O19" s="169"/>
    </row>
    <row r="20" spans="1:15" ht="45" customHeight="1" x14ac:dyDescent="0.2">
      <c r="A20" s="163">
        <v>9</v>
      </c>
      <c r="B20" s="176" t="s">
        <v>18</v>
      </c>
      <c r="C20" s="165">
        <v>0</v>
      </c>
      <c r="D20" s="165">
        <f t="shared" si="1"/>
        <v>0</v>
      </c>
      <c r="E20" s="166"/>
      <c r="F20" s="174"/>
      <c r="G20" s="166"/>
      <c r="H20" s="167"/>
      <c r="I20" s="168"/>
      <c r="J20" s="168"/>
      <c r="K20" s="168"/>
      <c r="L20" s="169"/>
      <c r="M20" s="169"/>
      <c r="N20" s="169"/>
      <c r="O20" s="169"/>
    </row>
    <row r="21" spans="1:15" ht="30" customHeight="1" x14ac:dyDescent="0.2">
      <c r="A21" s="170">
        <v>10</v>
      </c>
      <c r="B21" s="176" t="s">
        <v>19</v>
      </c>
      <c r="C21" s="165">
        <v>541919.63</v>
      </c>
      <c r="D21" s="165">
        <f t="shared" si="1"/>
        <v>459253.92372881359</v>
      </c>
      <c r="E21" s="166"/>
      <c r="F21" s="166">
        <f>D21</f>
        <v>459253.92372881359</v>
      </c>
      <c r="G21" s="166"/>
      <c r="H21" s="175"/>
      <c r="I21" s="168"/>
      <c r="J21" s="168"/>
      <c r="K21" s="168"/>
      <c r="L21" s="169"/>
      <c r="M21" s="169"/>
      <c r="N21" s="169"/>
      <c r="O21" s="169"/>
    </row>
    <row r="22" spans="1:15" ht="20.45" customHeight="1" x14ac:dyDescent="0.2">
      <c r="A22" s="163"/>
      <c r="B22" s="177" t="s">
        <v>56</v>
      </c>
      <c r="C22" s="178"/>
      <c r="D22" s="178"/>
      <c r="E22" s="179"/>
      <c r="F22" s="179"/>
      <c r="G22" s="179"/>
      <c r="H22" s="180"/>
      <c r="I22" s="168"/>
      <c r="J22" s="168"/>
      <c r="K22" s="168"/>
      <c r="L22" s="169"/>
      <c r="M22" s="169"/>
      <c r="N22" s="169"/>
      <c r="O22" s="169"/>
    </row>
    <row r="23" spans="1:15" ht="45.6" customHeight="1" x14ac:dyDescent="0.2">
      <c r="A23" s="163">
        <v>1</v>
      </c>
      <c r="B23" s="176" t="s">
        <v>21</v>
      </c>
      <c r="C23" s="165">
        <v>0</v>
      </c>
      <c r="D23" s="165">
        <f>C23/1.18</f>
        <v>0</v>
      </c>
      <c r="E23" s="166"/>
      <c r="F23" s="174"/>
      <c r="G23" s="166"/>
      <c r="H23" s="167"/>
      <c r="I23" s="168"/>
      <c r="J23" s="168"/>
      <c r="K23" s="276" t="s">
        <v>98</v>
      </c>
      <c r="L23" s="246"/>
      <c r="M23" s="169"/>
      <c r="N23" s="169"/>
      <c r="O23" s="169"/>
    </row>
    <row r="24" spans="1:15" ht="30" customHeight="1" x14ac:dyDescent="0.2">
      <c r="A24" s="163">
        <v>2</v>
      </c>
      <c r="B24" s="176" t="s">
        <v>22</v>
      </c>
      <c r="C24" s="165">
        <v>50711.17</v>
      </c>
      <c r="D24" s="165">
        <f t="shared" ref="D24:D27" si="2">C24/1.18</f>
        <v>42975.567796610172</v>
      </c>
      <c r="E24" s="174"/>
      <c r="F24" s="166"/>
      <c r="G24" s="166">
        <f>D24</f>
        <v>42975.567796610172</v>
      </c>
      <c r="H24" s="167"/>
      <c r="I24" s="168"/>
      <c r="J24" s="168"/>
      <c r="K24" s="168"/>
      <c r="L24" s="169"/>
      <c r="M24" s="169"/>
      <c r="N24" s="169"/>
      <c r="O24" s="169"/>
    </row>
    <row r="25" spans="1:15" ht="30" customHeight="1" x14ac:dyDescent="0.2">
      <c r="A25" s="163">
        <v>3</v>
      </c>
      <c r="B25" s="176" t="s">
        <v>23</v>
      </c>
      <c r="C25" s="165">
        <v>61320.06</v>
      </c>
      <c r="D25" s="165">
        <f t="shared" si="2"/>
        <v>51966.152542372882</v>
      </c>
      <c r="E25" s="166"/>
      <c r="F25" s="166">
        <f>D25</f>
        <v>51966.152542372882</v>
      </c>
      <c r="G25" s="166"/>
      <c r="H25" s="175"/>
      <c r="I25" s="168"/>
      <c r="J25" s="168"/>
      <c r="K25" s="168"/>
      <c r="L25" s="169"/>
      <c r="M25" s="169"/>
      <c r="N25" s="169"/>
      <c r="O25" s="169"/>
    </row>
    <row r="26" spans="1:15" ht="31.15" customHeight="1" x14ac:dyDescent="0.2">
      <c r="A26" s="170">
        <v>4</v>
      </c>
      <c r="B26" s="181" t="s">
        <v>24</v>
      </c>
      <c r="C26" s="165">
        <v>0</v>
      </c>
      <c r="D26" s="165">
        <f t="shared" si="2"/>
        <v>0</v>
      </c>
      <c r="E26" s="172"/>
      <c r="F26" s="172"/>
      <c r="G26" s="172"/>
      <c r="H26" s="182"/>
      <c r="I26" s="168"/>
      <c r="J26" s="168"/>
      <c r="K26" s="168"/>
      <c r="L26" s="169"/>
      <c r="M26" s="169"/>
      <c r="N26" s="169"/>
      <c r="O26" s="169"/>
    </row>
    <row r="27" spans="1:15" ht="33" customHeight="1" x14ac:dyDescent="0.2">
      <c r="A27" s="163">
        <v>5</v>
      </c>
      <c r="B27" s="176" t="s">
        <v>25</v>
      </c>
      <c r="C27" s="165">
        <v>0</v>
      </c>
      <c r="D27" s="165">
        <f t="shared" si="2"/>
        <v>0</v>
      </c>
      <c r="E27" s="166"/>
      <c r="F27" s="166"/>
      <c r="G27" s="166"/>
      <c r="H27" s="175"/>
      <c r="I27" s="168"/>
      <c r="J27" s="168"/>
      <c r="K27" s="168"/>
      <c r="L27" s="169"/>
      <c r="M27" s="169"/>
      <c r="N27" s="169"/>
      <c r="O27" s="169"/>
    </row>
    <row r="28" spans="1:15" ht="20.45" customHeight="1" x14ac:dyDescent="0.2">
      <c r="A28" s="163"/>
      <c r="B28" s="183" t="s">
        <v>65</v>
      </c>
      <c r="C28" s="184">
        <f>SUM(C12:C27)</f>
        <v>10686644.640000002</v>
      </c>
      <c r="D28" s="184">
        <f>C28/1.18</f>
        <v>9056478.5084745791</v>
      </c>
      <c r="E28" s="185">
        <f>SUM(E12:E27)</f>
        <v>0</v>
      </c>
      <c r="F28" s="185">
        <f>SUM(F12:F27)</f>
        <v>5785619.4745762711</v>
      </c>
      <c r="G28" s="185">
        <f>SUM(G12:G27)</f>
        <v>3270859.0338983051</v>
      </c>
      <c r="H28" s="186">
        <f>SUM(H12:H27)</f>
        <v>0</v>
      </c>
      <c r="I28" s="168"/>
      <c r="J28" s="168">
        <f>C28-D28</f>
        <v>1630166.1315254234</v>
      </c>
      <c r="K28" s="168"/>
      <c r="L28" s="169"/>
      <c r="M28" s="169"/>
      <c r="N28" s="169"/>
      <c r="O28" s="169"/>
    </row>
    <row r="29" spans="1:15" ht="9" customHeight="1" x14ac:dyDescent="0.2">
      <c r="A29" s="170"/>
      <c r="B29" s="181"/>
      <c r="C29" s="165"/>
      <c r="D29" s="187"/>
      <c r="E29" s="172"/>
      <c r="F29" s="172"/>
      <c r="G29" s="172"/>
      <c r="H29" s="173"/>
      <c r="I29" s="168"/>
      <c r="J29" s="168"/>
      <c r="K29" s="168"/>
      <c r="L29" s="169"/>
      <c r="M29" s="169"/>
      <c r="N29" s="169"/>
      <c r="O29" s="169"/>
    </row>
    <row r="30" spans="1:15" ht="20.45" customHeight="1" x14ac:dyDescent="0.2">
      <c r="A30" s="163"/>
      <c r="B30" s="188" t="s">
        <v>26</v>
      </c>
      <c r="C30" s="189"/>
      <c r="D30" s="189"/>
      <c r="E30" s="190"/>
      <c r="F30" s="190"/>
      <c r="G30" s="190"/>
      <c r="H30" s="191"/>
      <c r="I30" s="168"/>
      <c r="J30" s="168"/>
      <c r="K30" s="168"/>
      <c r="L30" s="169"/>
      <c r="M30" s="169"/>
      <c r="N30" s="169"/>
      <c r="O30" s="169"/>
    </row>
    <row r="31" spans="1:15" ht="75.599999999999994" customHeight="1" x14ac:dyDescent="0.2">
      <c r="A31" s="163">
        <v>1</v>
      </c>
      <c r="B31" s="176" t="s">
        <v>66</v>
      </c>
      <c r="C31" s="165">
        <v>34000</v>
      </c>
      <c r="D31" s="165">
        <f>C31/1.18</f>
        <v>28813.5593220339</v>
      </c>
      <c r="E31" s="166">
        <v>28813.5593220339</v>
      </c>
      <c r="F31" s="166"/>
      <c r="G31" s="166"/>
      <c r="H31" s="167"/>
      <c r="I31" s="168"/>
      <c r="J31" s="168"/>
      <c r="K31" s="168"/>
      <c r="L31" s="169"/>
      <c r="M31" s="169"/>
      <c r="N31" s="169"/>
      <c r="O31" s="169"/>
    </row>
    <row r="32" spans="1:15" ht="30" customHeight="1" x14ac:dyDescent="0.2">
      <c r="A32" s="163">
        <v>2</v>
      </c>
      <c r="B32" s="176" t="s">
        <v>67</v>
      </c>
      <c r="C32" s="165">
        <v>225097.93</v>
      </c>
      <c r="D32" s="165">
        <f t="shared" ref="D32:D34" si="3">C32/1.18</f>
        <v>190760.95762711865</v>
      </c>
      <c r="E32" s="166"/>
      <c r="F32" s="166">
        <v>190760.95762711865</v>
      </c>
      <c r="G32" s="166"/>
      <c r="H32" s="167"/>
      <c r="I32" s="168"/>
      <c r="J32" s="168"/>
      <c r="K32" s="168"/>
      <c r="L32" s="169"/>
      <c r="M32" s="169"/>
      <c r="N32" s="169"/>
      <c r="O32" s="169"/>
    </row>
    <row r="33" spans="1:15" ht="46.15" customHeight="1" x14ac:dyDescent="0.2">
      <c r="A33" s="163">
        <v>3</v>
      </c>
      <c r="B33" s="176" t="s">
        <v>68</v>
      </c>
      <c r="C33" s="165">
        <v>3495507.7</v>
      </c>
      <c r="D33" s="165">
        <f t="shared" si="3"/>
        <v>2962294.6610169495</v>
      </c>
      <c r="E33" s="166"/>
      <c r="F33" s="166"/>
      <c r="G33" s="166">
        <v>2962294.6610169495</v>
      </c>
      <c r="H33" s="167"/>
      <c r="I33" s="168"/>
      <c r="J33" s="168"/>
      <c r="K33" s="168"/>
      <c r="L33" s="169"/>
      <c r="M33" s="169"/>
      <c r="N33" s="169"/>
      <c r="O33" s="169"/>
    </row>
    <row r="34" spans="1:15" ht="60.6" customHeight="1" x14ac:dyDescent="0.2">
      <c r="A34" s="163">
        <v>4</v>
      </c>
      <c r="B34" s="176" t="s">
        <v>69</v>
      </c>
      <c r="C34" s="165">
        <v>71038.09</v>
      </c>
      <c r="D34" s="165">
        <f t="shared" si="3"/>
        <v>60201.771186440681</v>
      </c>
      <c r="E34" s="166"/>
      <c r="F34" s="166">
        <v>60201.771186440681</v>
      </c>
      <c r="G34" s="166"/>
      <c r="H34" s="167"/>
      <c r="I34" s="168"/>
      <c r="J34" s="168"/>
      <c r="K34" s="168"/>
      <c r="L34" s="169"/>
      <c r="M34" s="169"/>
      <c r="N34" s="169"/>
      <c r="O34" s="169"/>
    </row>
    <row r="35" spans="1:15" ht="20.45" customHeight="1" x14ac:dyDescent="0.2">
      <c r="A35" s="163"/>
      <c r="B35" s="183" t="s">
        <v>70</v>
      </c>
      <c r="C35" s="184">
        <f>SUM(C31:C34)</f>
        <v>3825643.72</v>
      </c>
      <c r="D35" s="184">
        <f>C35/1.18</f>
        <v>3242070.9491525427</v>
      </c>
      <c r="E35" s="185">
        <f>SUM(E31:E34)</f>
        <v>28813.5593220339</v>
      </c>
      <c r="F35" s="185">
        <f>SUM(F31:F34)</f>
        <v>250962.72881355934</v>
      </c>
      <c r="G35" s="185">
        <f>SUM(G31:G34)</f>
        <v>2962294.6610169495</v>
      </c>
      <c r="H35" s="186">
        <f>SUM(H31:H34)</f>
        <v>0</v>
      </c>
      <c r="I35" s="168"/>
      <c r="J35" s="168">
        <f>C35-D35</f>
        <v>583572.77084745746</v>
      </c>
      <c r="K35" s="168"/>
      <c r="L35" s="169"/>
      <c r="M35" s="169"/>
      <c r="N35" s="169"/>
      <c r="O35" s="169"/>
    </row>
    <row r="36" spans="1:15" ht="9" customHeight="1" x14ac:dyDescent="0.2">
      <c r="A36" s="163"/>
      <c r="B36" s="192"/>
      <c r="C36" s="193"/>
      <c r="D36" s="193"/>
      <c r="E36" s="194"/>
      <c r="F36" s="194"/>
      <c r="G36" s="194"/>
      <c r="H36" s="195"/>
      <c r="I36" s="168"/>
      <c r="J36" s="168"/>
      <c r="K36" s="168"/>
      <c r="L36" s="169"/>
      <c r="M36" s="169"/>
      <c r="N36" s="169"/>
      <c r="O36" s="169"/>
    </row>
    <row r="37" spans="1:15" ht="20.45" customHeight="1" x14ac:dyDescent="0.2">
      <c r="A37" s="163"/>
      <c r="B37" s="188" t="s">
        <v>41</v>
      </c>
      <c r="C37" s="189"/>
      <c r="D37" s="189"/>
      <c r="E37" s="190"/>
      <c r="F37" s="190"/>
      <c r="G37" s="190"/>
      <c r="H37" s="191"/>
      <c r="I37" s="168"/>
      <c r="J37" s="168"/>
      <c r="K37" s="168"/>
      <c r="L37" s="169"/>
      <c r="M37" s="169"/>
      <c r="N37" s="169"/>
      <c r="O37" s="169"/>
    </row>
    <row r="38" spans="1:15" ht="75.599999999999994" customHeight="1" x14ac:dyDescent="0.2">
      <c r="A38" s="163">
        <v>1</v>
      </c>
      <c r="B38" s="176" t="s">
        <v>60</v>
      </c>
      <c r="C38" s="196">
        <v>1443654.59</v>
      </c>
      <c r="D38" s="165">
        <f>C38/1.18</f>
        <v>1223436.0932203392</v>
      </c>
      <c r="E38" s="166"/>
      <c r="F38" s="166">
        <v>1223436.0932203392</v>
      </c>
      <c r="G38" s="166"/>
      <c r="H38" s="167"/>
      <c r="I38" s="168"/>
      <c r="J38" s="168"/>
      <c r="K38" s="168"/>
      <c r="L38" s="169"/>
      <c r="M38" s="169"/>
      <c r="N38" s="169"/>
      <c r="O38" s="169"/>
    </row>
    <row r="39" spans="1:15" ht="30" customHeight="1" x14ac:dyDescent="0.2">
      <c r="A39" s="163">
        <v>2</v>
      </c>
      <c r="B39" s="176" t="s">
        <v>52</v>
      </c>
      <c r="C39" s="196">
        <v>1297264.6200000001</v>
      </c>
      <c r="D39" s="165">
        <f t="shared" ref="D39:D60" si="4">C39/1.18</f>
        <v>1099376.7966101696</v>
      </c>
      <c r="E39" s="166"/>
      <c r="F39" s="166"/>
      <c r="G39" s="166"/>
      <c r="H39" s="167">
        <v>1099376.7966101696</v>
      </c>
      <c r="I39" s="168"/>
      <c r="J39" s="168"/>
      <c r="K39" s="168"/>
      <c r="L39" s="169"/>
      <c r="M39" s="169"/>
      <c r="N39" s="169"/>
      <c r="O39" s="169"/>
    </row>
    <row r="40" spans="1:15" ht="30" customHeight="1" x14ac:dyDescent="0.2">
      <c r="A40" s="163">
        <v>3</v>
      </c>
      <c r="B40" s="176" t="s">
        <v>62</v>
      </c>
      <c r="C40" s="196">
        <v>678011.88</v>
      </c>
      <c r="D40" s="165">
        <f t="shared" si="4"/>
        <v>574586.3389830509</v>
      </c>
      <c r="E40" s="166"/>
      <c r="F40" s="166"/>
      <c r="G40" s="166">
        <v>574586.3389830509</v>
      </c>
      <c r="H40" s="167"/>
      <c r="I40" s="168"/>
      <c r="J40" s="168"/>
      <c r="K40" s="168"/>
      <c r="L40" s="169"/>
      <c r="M40" s="169"/>
      <c r="N40" s="169"/>
      <c r="O40" s="169"/>
    </row>
    <row r="41" spans="1:15" ht="30" customHeight="1" x14ac:dyDescent="0.2">
      <c r="A41" s="170">
        <v>4</v>
      </c>
      <c r="B41" s="176" t="s">
        <v>96</v>
      </c>
      <c r="C41" s="196">
        <v>1404899.87</v>
      </c>
      <c r="D41" s="165">
        <f t="shared" si="4"/>
        <v>1190593.1101694917</v>
      </c>
      <c r="E41" s="166"/>
      <c r="F41" s="166"/>
      <c r="G41" s="166"/>
      <c r="H41" s="167">
        <v>1190593.1101694917</v>
      </c>
      <c r="I41" s="168"/>
      <c r="J41" s="168"/>
      <c r="K41" s="168"/>
      <c r="L41" s="169"/>
      <c r="M41" s="169"/>
      <c r="N41" s="169"/>
      <c r="O41" s="169"/>
    </row>
    <row r="42" spans="1:15" ht="18" customHeight="1" x14ac:dyDescent="0.2">
      <c r="A42" s="197">
        <v>5</v>
      </c>
      <c r="B42" s="181" t="s">
        <v>43</v>
      </c>
      <c r="C42" s="198">
        <v>832382.66</v>
      </c>
      <c r="D42" s="165">
        <f t="shared" si="4"/>
        <v>705409.03389830515</v>
      </c>
      <c r="E42" s="172"/>
      <c r="F42" s="172"/>
      <c r="G42" s="166">
        <v>705409.03389830515</v>
      </c>
      <c r="H42" s="173"/>
      <c r="I42" s="168"/>
      <c r="J42" s="168"/>
      <c r="K42" s="168"/>
      <c r="L42" s="169"/>
      <c r="M42" s="169"/>
      <c r="N42" s="169"/>
      <c r="O42" s="169"/>
    </row>
    <row r="43" spans="1:15" ht="20.45" customHeight="1" x14ac:dyDescent="0.2">
      <c r="A43" s="163"/>
      <c r="B43" s="188" t="s">
        <v>95</v>
      </c>
      <c r="C43" s="196"/>
      <c r="D43" s="165">
        <f t="shared" si="4"/>
        <v>0</v>
      </c>
      <c r="E43" s="166"/>
      <c r="F43" s="166"/>
      <c r="G43" s="166"/>
      <c r="H43" s="167"/>
      <c r="I43" s="168"/>
      <c r="J43" s="168"/>
      <c r="K43" s="168"/>
      <c r="L43" s="169"/>
      <c r="M43" s="169"/>
      <c r="N43" s="169"/>
      <c r="O43" s="169"/>
    </row>
    <row r="44" spans="1:15" ht="16.899999999999999" customHeight="1" x14ac:dyDescent="0.2">
      <c r="A44" s="170">
        <v>1</v>
      </c>
      <c r="B44" s="199" t="s">
        <v>72</v>
      </c>
      <c r="C44" s="200">
        <v>280779.34000000003</v>
      </c>
      <c r="D44" s="165">
        <f t="shared" si="4"/>
        <v>237948.59322033901</v>
      </c>
      <c r="E44" s="201"/>
      <c r="F44" s="166">
        <v>237948.59322033901</v>
      </c>
      <c r="G44" s="201"/>
      <c r="H44" s="202"/>
      <c r="I44" s="168"/>
      <c r="J44" s="168"/>
      <c r="K44" s="168"/>
      <c r="L44" s="169"/>
      <c r="M44" s="169"/>
      <c r="N44" s="169"/>
      <c r="O44" s="169"/>
    </row>
    <row r="45" spans="1:15" ht="16.899999999999999" customHeight="1" x14ac:dyDescent="0.2">
      <c r="A45" s="163">
        <v>2</v>
      </c>
      <c r="B45" s="176" t="s">
        <v>73</v>
      </c>
      <c r="C45" s="196">
        <v>73628.399999999994</v>
      </c>
      <c r="D45" s="165">
        <f t="shared" si="4"/>
        <v>62396.949152542373</v>
      </c>
      <c r="E45" s="166"/>
      <c r="F45" s="166">
        <v>62396.949152542373</v>
      </c>
      <c r="G45" s="166"/>
      <c r="H45" s="167"/>
      <c r="I45" s="168"/>
      <c r="J45" s="168"/>
      <c r="K45" s="168"/>
      <c r="L45" s="169"/>
      <c r="M45" s="169"/>
      <c r="N45" s="169"/>
      <c r="O45" s="169"/>
    </row>
    <row r="46" spans="1:15" ht="16.899999999999999" customHeight="1" x14ac:dyDescent="0.2">
      <c r="A46" s="170">
        <v>3</v>
      </c>
      <c r="B46" s="176" t="s">
        <v>74</v>
      </c>
      <c r="C46" s="196">
        <v>99993.07</v>
      </c>
      <c r="D46" s="165">
        <f t="shared" si="4"/>
        <v>84739.889830508488</v>
      </c>
      <c r="E46" s="166"/>
      <c r="F46" s="166"/>
      <c r="G46" s="166"/>
      <c r="H46" s="167">
        <v>84739.889830508488</v>
      </c>
      <c r="I46" s="168"/>
      <c r="J46" s="168"/>
      <c r="K46" s="168"/>
      <c r="L46" s="169"/>
      <c r="M46" s="169"/>
      <c r="N46" s="169"/>
      <c r="O46" s="169"/>
    </row>
    <row r="47" spans="1:15" ht="30" customHeight="1" x14ac:dyDescent="0.2">
      <c r="A47" s="163">
        <v>4</v>
      </c>
      <c r="B47" s="176" t="s">
        <v>75</v>
      </c>
      <c r="C47" s="196">
        <v>64862.04</v>
      </c>
      <c r="D47" s="165">
        <f t="shared" si="4"/>
        <v>54967.830508474581</v>
      </c>
      <c r="E47" s="166"/>
      <c r="F47" s="166"/>
      <c r="G47" s="166"/>
      <c r="H47" s="167">
        <v>54967.830508474581</v>
      </c>
      <c r="I47" s="168"/>
      <c r="J47" s="168"/>
      <c r="K47" s="168"/>
      <c r="L47" s="169"/>
      <c r="M47" s="169"/>
      <c r="N47" s="169"/>
      <c r="O47" s="169"/>
    </row>
    <row r="48" spans="1:15" ht="16.899999999999999" customHeight="1" x14ac:dyDescent="0.2">
      <c r="A48" s="170">
        <v>5</v>
      </c>
      <c r="B48" s="176" t="s">
        <v>76</v>
      </c>
      <c r="C48" s="196">
        <v>79520.160000000003</v>
      </c>
      <c r="D48" s="165">
        <f t="shared" si="4"/>
        <v>67389.966101694925</v>
      </c>
      <c r="E48" s="166"/>
      <c r="F48" s="166">
        <v>67389.966101694925</v>
      </c>
      <c r="G48" s="166"/>
      <c r="H48" s="167"/>
      <c r="I48" s="168"/>
      <c r="J48" s="168"/>
      <c r="K48" s="168"/>
      <c r="L48" s="169"/>
      <c r="M48" s="169"/>
      <c r="N48" s="169"/>
      <c r="O48" s="169"/>
    </row>
    <row r="49" spans="1:15" ht="16.899999999999999" customHeight="1" x14ac:dyDescent="0.2">
      <c r="A49" s="163">
        <v>6</v>
      </c>
      <c r="B49" s="176" t="s">
        <v>77</v>
      </c>
      <c r="C49" s="196">
        <v>67404.039999999994</v>
      </c>
      <c r="D49" s="165">
        <f t="shared" si="4"/>
        <v>57122.067796610165</v>
      </c>
      <c r="E49" s="166"/>
      <c r="F49" s="166">
        <v>57122.067796610165</v>
      </c>
      <c r="G49" s="166"/>
      <c r="H49" s="167"/>
      <c r="I49" s="168"/>
      <c r="J49" s="168"/>
      <c r="K49" s="168"/>
      <c r="L49" s="169"/>
      <c r="M49" s="169"/>
      <c r="N49" s="169"/>
      <c r="O49" s="169"/>
    </row>
    <row r="50" spans="1:15" ht="16.899999999999999" customHeight="1" x14ac:dyDescent="0.2">
      <c r="A50" s="170">
        <v>7</v>
      </c>
      <c r="B50" s="176" t="s">
        <v>78</v>
      </c>
      <c r="C50" s="196">
        <v>62041.69</v>
      </c>
      <c r="D50" s="165">
        <f t="shared" si="4"/>
        <v>52577.703389830516</v>
      </c>
      <c r="E50" s="166"/>
      <c r="F50" s="166"/>
      <c r="G50" s="166">
        <v>52577.703389830516</v>
      </c>
      <c r="H50" s="167"/>
      <c r="I50" s="168"/>
      <c r="J50" s="168"/>
      <c r="K50" s="168"/>
      <c r="L50" s="169"/>
      <c r="M50" s="169"/>
      <c r="N50" s="169"/>
      <c r="O50" s="169"/>
    </row>
    <row r="51" spans="1:15" ht="30" customHeight="1" x14ac:dyDescent="0.2">
      <c r="A51" s="163">
        <v>8</v>
      </c>
      <c r="B51" s="176" t="s">
        <v>83</v>
      </c>
      <c r="C51" s="196">
        <v>226136.17</v>
      </c>
      <c r="D51" s="165">
        <f t="shared" si="4"/>
        <v>191640.82203389832</v>
      </c>
      <c r="E51" s="166"/>
      <c r="F51" s="166"/>
      <c r="G51" s="166"/>
      <c r="H51" s="167">
        <v>191640.82203389832</v>
      </c>
      <c r="I51" s="168"/>
      <c r="J51" s="168"/>
      <c r="K51" s="168"/>
      <c r="L51" s="169"/>
      <c r="M51" s="169"/>
      <c r="N51" s="169"/>
      <c r="O51" s="169"/>
    </row>
    <row r="52" spans="1:15" ht="30" customHeight="1" x14ac:dyDescent="0.2">
      <c r="A52" s="170">
        <v>9</v>
      </c>
      <c r="B52" s="176" t="s">
        <v>84</v>
      </c>
      <c r="C52" s="196">
        <v>226136.17</v>
      </c>
      <c r="D52" s="165">
        <f t="shared" si="4"/>
        <v>191640.82203389832</v>
      </c>
      <c r="E52" s="166"/>
      <c r="F52" s="166"/>
      <c r="G52" s="166"/>
      <c r="H52" s="167">
        <v>191640.82203389832</v>
      </c>
      <c r="I52" s="168"/>
      <c r="J52" s="168"/>
      <c r="K52" s="168"/>
      <c r="L52" s="169"/>
      <c r="M52" s="169"/>
      <c r="N52" s="169"/>
      <c r="O52" s="169"/>
    </row>
    <row r="53" spans="1:15" ht="30" customHeight="1" x14ac:dyDescent="0.2">
      <c r="A53" s="163">
        <v>10</v>
      </c>
      <c r="B53" s="176" t="s">
        <v>85</v>
      </c>
      <c r="C53" s="196">
        <v>139936.39000000001</v>
      </c>
      <c r="D53" s="165">
        <f t="shared" si="4"/>
        <v>118590.16101694918</v>
      </c>
      <c r="E53" s="166"/>
      <c r="F53" s="166">
        <v>118590.16101694918</v>
      </c>
      <c r="G53" s="166"/>
      <c r="H53" s="167"/>
      <c r="I53" s="168"/>
      <c r="J53" s="168"/>
      <c r="K53" s="168"/>
      <c r="L53" s="169"/>
      <c r="M53" s="169"/>
      <c r="N53" s="169"/>
      <c r="O53" s="169"/>
    </row>
    <row r="54" spans="1:15" ht="31.15" customHeight="1" x14ac:dyDescent="0.2">
      <c r="A54" s="170">
        <v>11</v>
      </c>
      <c r="B54" s="176" t="s">
        <v>86</v>
      </c>
      <c r="C54" s="196">
        <v>259225.47</v>
      </c>
      <c r="D54" s="165">
        <f t="shared" si="4"/>
        <v>219682.60169491527</v>
      </c>
      <c r="E54" s="166"/>
      <c r="F54" s="166">
        <v>219682.60169491527</v>
      </c>
      <c r="G54" s="166"/>
      <c r="H54" s="167"/>
      <c r="I54" s="168"/>
      <c r="J54" s="168"/>
      <c r="K54" s="168"/>
      <c r="L54" s="169"/>
      <c r="M54" s="169"/>
      <c r="N54" s="169"/>
      <c r="O54" s="169"/>
    </row>
    <row r="55" spans="1:15" ht="30" customHeight="1" x14ac:dyDescent="0.2">
      <c r="A55" s="163">
        <v>12</v>
      </c>
      <c r="B55" s="176" t="s">
        <v>87</v>
      </c>
      <c r="C55" s="165">
        <v>134377.34</v>
      </c>
      <c r="D55" s="165">
        <f t="shared" si="4"/>
        <v>113879.10169491525</v>
      </c>
      <c r="E55" s="166"/>
      <c r="F55" s="166"/>
      <c r="G55" s="166">
        <v>113879.10169491525</v>
      </c>
      <c r="H55" s="167"/>
      <c r="I55" s="168"/>
      <c r="J55" s="168"/>
      <c r="K55" s="168"/>
      <c r="L55" s="169"/>
      <c r="M55" s="169"/>
      <c r="N55" s="169"/>
      <c r="O55" s="169"/>
    </row>
    <row r="56" spans="1:15" ht="30" customHeight="1" x14ac:dyDescent="0.2">
      <c r="A56" s="170">
        <v>13</v>
      </c>
      <c r="B56" s="176" t="s">
        <v>88</v>
      </c>
      <c r="C56" s="165">
        <v>146303.22</v>
      </c>
      <c r="D56" s="165">
        <f t="shared" si="4"/>
        <v>123985.77966101696</v>
      </c>
      <c r="E56" s="166"/>
      <c r="F56" s="166"/>
      <c r="G56" s="166"/>
      <c r="H56" s="167">
        <v>123985.77966101696</v>
      </c>
      <c r="I56" s="168"/>
      <c r="J56" s="168"/>
      <c r="K56" s="168"/>
      <c r="L56" s="169"/>
      <c r="M56" s="169"/>
      <c r="N56" s="169"/>
      <c r="O56" s="169"/>
    </row>
    <row r="57" spans="1:15" ht="31.15" customHeight="1" x14ac:dyDescent="0.2">
      <c r="A57" s="163">
        <v>14</v>
      </c>
      <c r="B57" s="176" t="s">
        <v>89</v>
      </c>
      <c r="C57" s="165">
        <v>164230.94</v>
      </c>
      <c r="D57" s="165">
        <f t="shared" si="4"/>
        <v>139178.76271186443</v>
      </c>
      <c r="E57" s="166"/>
      <c r="F57" s="166"/>
      <c r="G57" s="166"/>
      <c r="H57" s="167">
        <v>139178.76271186443</v>
      </c>
      <c r="I57" s="168"/>
      <c r="J57" s="168"/>
      <c r="K57" s="168"/>
      <c r="L57" s="169"/>
      <c r="M57" s="169"/>
      <c r="N57" s="169"/>
      <c r="O57" s="169"/>
    </row>
    <row r="58" spans="1:15" ht="30" customHeight="1" x14ac:dyDescent="0.2">
      <c r="A58" s="170">
        <v>15</v>
      </c>
      <c r="B58" s="176" t="s">
        <v>90</v>
      </c>
      <c r="C58" s="165">
        <v>166864</v>
      </c>
      <c r="D58" s="165">
        <f t="shared" si="4"/>
        <v>141410.16949152542</v>
      </c>
      <c r="E58" s="166"/>
      <c r="F58" s="166">
        <v>141410.16949152542</v>
      </c>
      <c r="G58" s="166"/>
      <c r="H58" s="167"/>
      <c r="I58" s="168"/>
      <c r="J58" s="168"/>
      <c r="K58" s="168"/>
      <c r="L58" s="169"/>
      <c r="M58" s="169"/>
      <c r="N58" s="169"/>
      <c r="O58" s="169"/>
    </row>
    <row r="59" spans="1:15" ht="30" customHeight="1" x14ac:dyDescent="0.2">
      <c r="A59" s="163">
        <v>16</v>
      </c>
      <c r="B59" s="176" t="s">
        <v>79</v>
      </c>
      <c r="C59" s="165">
        <v>368773.22</v>
      </c>
      <c r="D59" s="165">
        <f t="shared" si="4"/>
        <v>312519.67796610168</v>
      </c>
      <c r="E59" s="166"/>
      <c r="F59" s="166"/>
      <c r="G59" s="166">
        <v>312519.67796610168</v>
      </c>
      <c r="H59" s="167"/>
      <c r="I59" s="168"/>
      <c r="J59" s="168"/>
      <c r="K59" s="168"/>
      <c r="L59" s="169"/>
      <c r="M59" s="169"/>
      <c r="N59" s="169"/>
      <c r="O59" s="169"/>
    </row>
    <row r="60" spans="1:15" ht="30" customHeight="1" x14ac:dyDescent="0.2">
      <c r="A60" s="170">
        <v>17</v>
      </c>
      <c r="B60" s="176" t="s">
        <v>80</v>
      </c>
      <c r="C60" s="165">
        <v>79288.34</v>
      </c>
      <c r="D60" s="165">
        <f t="shared" si="4"/>
        <v>67193.508474576272</v>
      </c>
      <c r="E60" s="166"/>
      <c r="F60" s="166"/>
      <c r="G60" s="166"/>
      <c r="H60" s="167">
        <v>67193.508474576272</v>
      </c>
      <c r="I60" s="168"/>
      <c r="J60" s="168"/>
      <c r="K60" s="168"/>
      <c r="L60" s="169"/>
      <c r="M60" s="169"/>
      <c r="N60" s="169"/>
      <c r="O60" s="169"/>
    </row>
    <row r="61" spans="1:15" ht="21" customHeight="1" x14ac:dyDescent="0.2">
      <c r="A61" s="163"/>
      <c r="B61" s="183" t="s">
        <v>94</v>
      </c>
      <c r="C61" s="184">
        <f>SUM(C38:C60)</f>
        <v>8295713.6200000001</v>
      </c>
      <c r="D61" s="184">
        <f>C61/1.18</f>
        <v>7030265.7796610175</v>
      </c>
      <c r="E61" s="185">
        <f>SUM(E38:E60)</f>
        <v>0</v>
      </c>
      <c r="F61" s="185">
        <f>SUM(F38:F60)</f>
        <v>2127976.601694915</v>
      </c>
      <c r="G61" s="185">
        <f>SUM(G38:G60)</f>
        <v>1758971.8559322036</v>
      </c>
      <c r="H61" s="186">
        <f>SUM(H38:H60)</f>
        <v>3143317.3220338989</v>
      </c>
      <c r="I61" s="168"/>
      <c r="J61" s="168">
        <f>C61-D61</f>
        <v>1265447.8403389826</v>
      </c>
      <c r="K61" s="168"/>
      <c r="L61" s="169"/>
      <c r="M61" s="169"/>
      <c r="N61" s="169"/>
      <c r="O61" s="169"/>
    </row>
    <row r="62" spans="1:15" ht="9" customHeight="1" x14ac:dyDescent="0.2">
      <c r="A62" s="170"/>
      <c r="B62" s="203"/>
      <c r="C62" s="204"/>
      <c r="D62" s="204"/>
      <c r="E62" s="179"/>
      <c r="F62" s="172"/>
      <c r="G62" s="172"/>
      <c r="H62" s="173"/>
      <c r="I62" s="168"/>
      <c r="J62" s="168"/>
      <c r="K62" s="168"/>
      <c r="L62" s="169"/>
      <c r="M62" s="169"/>
      <c r="N62" s="169"/>
      <c r="O62" s="169"/>
    </row>
    <row r="63" spans="1:15" ht="21" customHeight="1" thickBot="1" x14ac:dyDescent="0.3">
      <c r="A63" s="205"/>
      <c r="B63" s="206" t="s">
        <v>48</v>
      </c>
      <c r="C63" s="207">
        <f t="shared" ref="C63:H63" si="5">C28+C35+C61</f>
        <v>22808001.980000004</v>
      </c>
      <c r="D63" s="207">
        <f t="shared" si="5"/>
        <v>19328815.23728814</v>
      </c>
      <c r="E63" s="208">
        <f t="shared" si="5"/>
        <v>28813.5593220339</v>
      </c>
      <c r="F63" s="208">
        <f t="shared" si="5"/>
        <v>8164558.8050847463</v>
      </c>
      <c r="G63" s="208">
        <f t="shared" si="5"/>
        <v>7992125.5508474577</v>
      </c>
      <c r="H63" s="209">
        <f t="shared" si="5"/>
        <v>3143317.3220338989</v>
      </c>
      <c r="I63" s="168"/>
      <c r="J63" s="210">
        <f>C63-D63</f>
        <v>3479186.7427118644</v>
      </c>
      <c r="K63" s="168"/>
      <c r="L63" s="169"/>
      <c r="M63" s="169"/>
      <c r="N63" s="169"/>
      <c r="O63" s="169"/>
    </row>
    <row r="64" spans="1:15" s="218" customFormat="1" ht="21" customHeight="1" x14ac:dyDescent="0.25">
      <c r="A64" s="211"/>
      <c r="B64" s="212"/>
      <c r="C64" s="213"/>
      <c r="D64" s="213"/>
      <c r="E64" s="214"/>
      <c r="F64" s="214"/>
      <c r="G64" s="214"/>
      <c r="H64" s="214"/>
      <c r="I64" s="215"/>
      <c r="J64" s="216"/>
      <c r="K64" s="215"/>
      <c r="L64" s="217"/>
      <c r="M64" s="217"/>
      <c r="N64" s="217"/>
      <c r="O64" s="217"/>
    </row>
    <row r="65" spans="1:15" ht="16.899999999999999" customHeight="1" x14ac:dyDescent="0.2">
      <c r="A65" s="219"/>
      <c r="B65" s="220"/>
      <c r="C65" s="221"/>
      <c r="D65" s="221"/>
      <c r="E65" s="222"/>
      <c r="F65" s="222"/>
      <c r="G65" s="222"/>
      <c r="H65" s="222"/>
      <c r="I65" s="168"/>
      <c r="J65" s="168"/>
      <c r="K65" s="168"/>
      <c r="L65" s="169"/>
      <c r="M65" s="169"/>
      <c r="N65" s="169"/>
      <c r="O65" s="169"/>
    </row>
    <row r="66" spans="1:15" ht="16.899999999999999" customHeight="1" x14ac:dyDescent="0.2">
      <c r="A66" s="219"/>
      <c r="B66" s="223" t="s">
        <v>50</v>
      </c>
      <c r="C66" s="224"/>
      <c r="D66" s="224"/>
      <c r="E66" s="222"/>
      <c r="F66" s="222"/>
      <c r="G66" s="222"/>
      <c r="H66" s="222"/>
      <c r="I66" s="168"/>
      <c r="J66" s="168"/>
      <c r="K66" s="168"/>
      <c r="L66" s="169"/>
      <c r="M66" s="169"/>
      <c r="N66" s="169"/>
      <c r="O66" s="169"/>
    </row>
    <row r="67" spans="1:15" ht="16.899999999999999" customHeight="1" x14ac:dyDescent="0.2">
      <c r="A67" s="219"/>
      <c r="B67" s="220"/>
      <c r="C67" s="221"/>
      <c r="D67" s="221"/>
      <c r="E67" s="222"/>
      <c r="F67" s="222"/>
      <c r="G67" s="222"/>
      <c r="H67" s="222"/>
      <c r="I67" s="168"/>
      <c r="J67" s="168"/>
      <c r="K67" s="168"/>
      <c r="L67" s="169"/>
      <c r="M67" s="169"/>
      <c r="N67" s="169"/>
      <c r="O67" s="169"/>
    </row>
    <row r="68" spans="1:15" ht="16.899999999999999" customHeight="1" x14ac:dyDescent="0.2">
      <c r="B68" s="225" t="s">
        <v>91</v>
      </c>
      <c r="C68" s="226"/>
      <c r="D68" s="227"/>
      <c r="E68" s="228"/>
      <c r="F68" s="228"/>
      <c r="G68" s="228"/>
      <c r="H68" s="228"/>
      <c r="I68" s="228"/>
      <c r="J68" s="226"/>
      <c r="K68" s="226"/>
    </row>
    <row r="69" spans="1:15" ht="16.899999999999999" customHeight="1" x14ac:dyDescent="0.2">
      <c r="B69" s="225" t="s">
        <v>92</v>
      </c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5" ht="16.899999999999999" customHeight="1" x14ac:dyDescent="0.2"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5" ht="16.899999999999999" customHeight="1" x14ac:dyDescent="0.2"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5" x14ac:dyDescent="0.2"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5" x14ac:dyDescent="0.2">
      <c r="C73" s="226"/>
      <c r="D73" s="226"/>
      <c r="E73" s="226"/>
      <c r="F73" s="226"/>
      <c r="G73" s="226"/>
      <c r="H73" s="226"/>
      <c r="I73" s="226"/>
      <c r="J73" s="226"/>
      <c r="K73" s="226"/>
    </row>
    <row r="74" spans="1:15" x14ac:dyDescent="0.2"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5" x14ac:dyDescent="0.2"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5" x14ac:dyDescent="0.2">
      <c r="C76" s="226"/>
      <c r="D76" s="226"/>
      <c r="E76" s="226"/>
      <c r="F76" s="226"/>
      <c r="G76" s="226"/>
      <c r="H76" s="226"/>
      <c r="I76" s="226"/>
      <c r="J76" s="226"/>
      <c r="K76" s="226"/>
    </row>
    <row r="77" spans="1:15" x14ac:dyDescent="0.2">
      <c r="C77" s="226"/>
      <c r="D77" s="226"/>
      <c r="E77" s="226"/>
      <c r="F77" s="226"/>
      <c r="G77" s="226"/>
      <c r="H77" s="226"/>
      <c r="I77" s="226"/>
      <c r="J77" s="226"/>
      <c r="K77" s="226"/>
    </row>
    <row r="78" spans="1:15" x14ac:dyDescent="0.2"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5" x14ac:dyDescent="0.2">
      <c r="C79" s="226"/>
      <c r="D79" s="226"/>
      <c r="E79" s="226"/>
      <c r="F79" s="226"/>
      <c r="G79" s="226"/>
      <c r="H79" s="226"/>
      <c r="I79" s="226"/>
      <c r="J79" s="226"/>
      <c r="K79" s="226"/>
    </row>
  </sheetData>
  <mergeCells count="14">
    <mergeCell ref="B7:H7"/>
    <mergeCell ref="F1:H1"/>
    <mergeCell ref="E2:H2"/>
    <mergeCell ref="E3:H3"/>
    <mergeCell ref="E4:H4"/>
    <mergeCell ref="B6:H6"/>
    <mergeCell ref="K19:L19"/>
    <mergeCell ref="K23:L23"/>
    <mergeCell ref="A9:A10"/>
    <mergeCell ref="B9:B10"/>
    <mergeCell ref="C9:C10"/>
    <mergeCell ref="D9:D10"/>
    <mergeCell ref="E9:H9"/>
    <mergeCell ref="K16:L16"/>
  </mergeCells>
  <pageMargins left="0.70866141732283472" right="0.51181102362204722" top="0.74803149606299213" bottom="0.74803149606299213" header="0.31496062992125984" footer="0.31496062992125984"/>
  <pageSetup paperSize="9" scale="75" orientation="portrait" horizontalDpi="0" verticalDpi="0" r:id="rId1"/>
  <headerFooter>
    <oddFooter>&amp;L&amp;Z&amp;F&amp;R&amp;P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1"/>
  <sheetViews>
    <sheetView tabSelected="1" topLeftCell="A10" zoomScale="89" zoomScaleNormal="89" workbookViewId="0">
      <selection activeCell="K30" sqref="K30"/>
    </sheetView>
  </sheetViews>
  <sheetFormatPr defaultColWidth="8.85546875" defaultRowHeight="15" x14ac:dyDescent="0.2"/>
  <cols>
    <col min="1" max="1" width="4.42578125" style="151" customWidth="1"/>
    <col min="2" max="2" width="33.85546875" style="151" customWidth="1"/>
    <col min="3" max="3" width="16" style="151" customWidth="1"/>
    <col min="4" max="4" width="14.7109375" style="151" customWidth="1"/>
    <col min="5" max="6" width="12.85546875" style="151" customWidth="1"/>
    <col min="7" max="7" width="17" style="151" customWidth="1"/>
    <col min="8" max="8" width="2.42578125" style="151" customWidth="1"/>
    <col min="9" max="9" width="10.7109375" style="151" customWidth="1"/>
    <col min="10" max="11" width="12.7109375" style="151" customWidth="1"/>
    <col min="12" max="16384" width="8.85546875" style="151"/>
  </cols>
  <sheetData>
    <row r="1" spans="1:13" ht="21.6" customHeight="1" x14ac:dyDescent="0.2">
      <c r="A1" s="149"/>
      <c r="B1" s="149"/>
      <c r="C1" s="149"/>
      <c r="D1" s="149"/>
      <c r="E1" s="150"/>
      <c r="F1" s="290" t="s">
        <v>5</v>
      </c>
      <c r="G1" s="290"/>
      <c r="H1" s="290"/>
    </row>
    <row r="2" spans="1:13" ht="21.6" customHeight="1" x14ac:dyDescent="0.2">
      <c r="A2" s="149"/>
      <c r="B2" s="149"/>
      <c r="C2" s="149"/>
      <c r="D2" s="149"/>
      <c r="E2" s="294" t="s">
        <v>6</v>
      </c>
      <c r="F2" s="294"/>
      <c r="G2" s="294"/>
      <c r="H2" s="294"/>
    </row>
    <row r="3" spans="1:13" ht="30" customHeight="1" x14ac:dyDescent="0.25">
      <c r="A3" s="149"/>
      <c r="B3" s="149"/>
      <c r="C3" s="149"/>
      <c r="D3" s="149"/>
      <c r="E3" s="291" t="s">
        <v>109</v>
      </c>
      <c r="F3" s="291"/>
      <c r="G3" s="291"/>
      <c r="H3" s="291"/>
    </row>
    <row r="4" spans="1:13" ht="21" customHeight="1" x14ac:dyDescent="0.25">
      <c r="A4" s="149"/>
      <c r="B4" s="149"/>
      <c r="C4" s="149"/>
      <c r="D4" s="149"/>
      <c r="E4" s="291" t="s">
        <v>101</v>
      </c>
      <c r="F4" s="291"/>
      <c r="G4" s="291"/>
      <c r="H4" s="291"/>
    </row>
    <row r="5" spans="1:13" ht="10.15" customHeight="1" x14ac:dyDescent="0.2">
      <c r="A5" s="149"/>
      <c r="B5" s="149"/>
      <c r="C5" s="149"/>
      <c r="D5" s="149"/>
      <c r="E5" s="152"/>
      <c r="F5" s="152"/>
      <c r="G5" s="152"/>
      <c r="H5" s="152"/>
    </row>
    <row r="6" spans="1:13" ht="16.899999999999999" customHeight="1" x14ac:dyDescent="0.2">
      <c r="A6" s="149"/>
      <c r="B6" s="292" t="s">
        <v>0</v>
      </c>
      <c r="C6" s="292"/>
      <c r="D6" s="292"/>
      <c r="E6" s="293"/>
      <c r="F6" s="293"/>
      <c r="G6" s="293"/>
      <c r="H6" s="293"/>
    </row>
    <row r="7" spans="1:13" ht="31.15" customHeight="1" x14ac:dyDescent="0.2">
      <c r="A7" s="149"/>
      <c r="B7" s="288" t="s">
        <v>110</v>
      </c>
      <c r="C7" s="288"/>
      <c r="D7" s="288"/>
      <c r="E7" s="289"/>
      <c r="F7" s="289"/>
      <c r="G7" s="289"/>
      <c r="H7" s="289"/>
    </row>
    <row r="8" spans="1:13" ht="10.15" customHeight="1" thickBot="1" x14ac:dyDescent="0.25">
      <c r="A8" s="149"/>
      <c r="B8" s="149"/>
      <c r="C8" s="149"/>
      <c r="D8" s="149"/>
      <c r="E8" s="149"/>
      <c r="F8" s="149"/>
      <c r="G8" s="149"/>
      <c r="H8" s="149"/>
    </row>
    <row r="9" spans="1:13" ht="21" customHeight="1" x14ac:dyDescent="0.2">
      <c r="A9" s="277" t="s">
        <v>8</v>
      </c>
      <c r="B9" s="295" t="s">
        <v>9</v>
      </c>
      <c r="C9" s="297" t="s">
        <v>108</v>
      </c>
      <c r="D9" s="299" t="s">
        <v>54</v>
      </c>
      <c r="E9" s="299"/>
      <c r="F9" s="299"/>
      <c r="G9" s="300"/>
    </row>
    <row r="10" spans="1:13" ht="21" customHeight="1" x14ac:dyDescent="0.2">
      <c r="A10" s="278"/>
      <c r="B10" s="296"/>
      <c r="C10" s="298"/>
      <c r="D10" s="235" t="s">
        <v>40</v>
      </c>
      <c r="E10" s="235" t="s">
        <v>2</v>
      </c>
      <c r="F10" s="235" t="s">
        <v>3</v>
      </c>
      <c r="G10" s="155" t="s">
        <v>4</v>
      </c>
    </row>
    <row r="11" spans="1:13" ht="19.5" customHeight="1" x14ac:dyDescent="0.2">
      <c r="A11" s="234"/>
      <c r="B11" s="188" t="s">
        <v>41</v>
      </c>
      <c r="C11" s="236"/>
      <c r="D11" s="237"/>
      <c r="E11" s="237"/>
      <c r="F11" s="237"/>
      <c r="G11" s="239"/>
      <c r="H11" s="169"/>
    </row>
    <row r="12" spans="1:13" ht="75.75" customHeight="1" x14ac:dyDescent="0.2">
      <c r="A12" s="163">
        <v>1</v>
      </c>
      <c r="B12" s="176" t="s">
        <v>100</v>
      </c>
      <c r="C12" s="231">
        <v>1223436.0932203392</v>
      </c>
      <c r="D12" s="166"/>
      <c r="E12" s="166">
        <v>1223436.0932203392</v>
      </c>
      <c r="F12" s="166"/>
      <c r="G12" s="167"/>
      <c r="H12" s="169"/>
    </row>
    <row r="13" spans="1:13" ht="30" customHeight="1" x14ac:dyDescent="0.2">
      <c r="A13" s="163">
        <v>2</v>
      </c>
      <c r="B13" s="176" t="s">
        <v>52</v>
      </c>
      <c r="C13" s="231">
        <v>1099376.7966101696</v>
      </c>
      <c r="D13" s="166"/>
      <c r="E13" s="166"/>
      <c r="F13" s="166">
        <v>1099376.7966101696</v>
      </c>
      <c r="G13" s="167"/>
      <c r="H13" s="169"/>
    </row>
    <row r="14" spans="1:13" ht="30" customHeight="1" x14ac:dyDescent="0.2">
      <c r="A14" s="163">
        <v>3</v>
      </c>
      <c r="B14" s="176" t="s">
        <v>62</v>
      </c>
      <c r="C14" s="231">
        <v>574586.3389830509</v>
      </c>
      <c r="D14" s="166"/>
      <c r="E14" s="166"/>
      <c r="F14" s="166"/>
      <c r="G14" s="240">
        <v>574586.3389830509</v>
      </c>
      <c r="H14" s="169"/>
    </row>
    <row r="15" spans="1:13" ht="31.15" customHeight="1" x14ac:dyDescent="0.2">
      <c r="A15" s="163">
        <v>4</v>
      </c>
      <c r="B15" s="176" t="s">
        <v>96</v>
      </c>
      <c r="C15" s="231">
        <v>1190593.1101694917</v>
      </c>
      <c r="D15" s="166"/>
      <c r="E15" s="166"/>
      <c r="F15" s="166"/>
      <c r="G15" s="167">
        <v>1190593.1101694917</v>
      </c>
      <c r="H15" s="169"/>
    </row>
    <row r="16" spans="1:13" ht="21.75" customHeight="1" x14ac:dyDescent="0.2">
      <c r="A16" s="163">
        <v>5</v>
      </c>
      <c r="B16" s="176" t="s">
        <v>43</v>
      </c>
      <c r="C16" s="231">
        <v>705409.03389830515</v>
      </c>
      <c r="D16" s="166"/>
      <c r="E16" s="166"/>
      <c r="F16" s="231">
        <v>705409.03389830515</v>
      </c>
      <c r="G16" s="167"/>
      <c r="H16" s="168"/>
      <c r="I16" s="168"/>
      <c r="J16" s="169"/>
      <c r="K16" s="169"/>
      <c r="L16" s="169"/>
      <c r="M16" s="169"/>
    </row>
    <row r="17" spans="1:13" ht="20.45" customHeight="1" x14ac:dyDescent="0.2">
      <c r="A17" s="163"/>
      <c r="B17" s="188" t="s">
        <v>95</v>
      </c>
      <c r="C17" s="165"/>
      <c r="D17" s="166"/>
      <c r="E17" s="166"/>
      <c r="F17" s="166"/>
      <c r="G17" s="167"/>
      <c r="H17" s="168"/>
      <c r="I17" s="168"/>
      <c r="J17" s="169"/>
      <c r="K17" s="169"/>
      <c r="L17" s="169"/>
      <c r="M17" s="169"/>
    </row>
    <row r="18" spans="1:13" ht="15.75" customHeight="1" x14ac:dyDescent="0.2">
      <c r="A18" s="163">
        <v>1</v>
      </c>
      <c r="B18" s="176" t="s">
        <v>72</v>
      </c>
      <c r="C18" s="231">
        <v>237948.59322033901</v>
      </c>
      <c r="D18" s="166"/>
      <c r="E18" s="231">
        <v>237948.59322033901</v>
      </c>
      <c r="F18" s="166"/>
      <c r="G18" s="167"/>
      <c r="H18" s="168"/>
      <c r="I18" s="168"/>
      <c r="J18" s="169"/>
      <c r="K18" s="169"/>
      <c r="L18" s="169"/>
      <c r="M18" s="169"/>
    </row>
    <row r="19" spans="1:13" ht="20.45" customHeight="1" x14ac:dyDescent="0.2">
      <c r="A19" s="163">
        <v>2</v>
      </c>
      <c r="B19" s="176" t="s">
        <v>73</v>
      </c>
      <c r="C19" s="231">
        <v>62396.949152542373</v>
      </c>
      <c r="D19" s="166"/>
      <c r="E19" s="231">
        <v>62396.949152542373</v>
      </c>
      <c r="F19" s="166"/>
      <c r="G19" s="167"/>
      <c r="H19" s="168"/>
      <c r="I19" s="168"/>
      <c r="J19" s="169"/>
      <c r="K19" s="169"/>
      <c r="L19" s="169"/>
      <c r="M19" s="169"/>
    </row>
    <row r="20" spans="1:13" ht="20.25" customHeight="1" x14ac:dyDescent="0.2">
      <c r="A20" s="163">
        <v>3</v>
      </c>
      <c r="B20" s="176" t="s">
        <v>74</v>
      </c>
      <c r="C20" s="231">
        <v>84739.889830508488</v>
      </c>
      <c r="D20" s="166"/>
      <c r="E20" s="166"/>
      <c r="F20" s="166"/>
      <c r="G20" s="240">
        <v>84739.889830508488</v>
      </c>
      <c r="H20" s="168"/>
      <c r="I20" s="168"/>
      <c r="J20" s="169"/>
      <c r="K20" s="169"/>
      <c r="L20" s="169"/>
      <c r="M20" s="169"/>
    </row>
    <row r="21" spans="1:13" ht="30" customHeight="1" x14ac:dyDescent="0.2">
      <c r="A21" s="163">
        <v>4</v>
      </c>
      <c r="B21" s="176" t="s">
        <v>75</v>
      </c>
      <c r="C21" s="231">
        <v>54967.830508474581</v>
      </c>
      <c r="D21" s="166"/>
      <c r="E21" s="166"/>
      <c r="F21" s="166"/>
      <c r="G21" s="240">
        <v>54967.830508474581</v>
      </c>
      <c r="H21" s="168"/>
      <c r="I21" s="168"/>
      <c r="J21" s="169"/>
      <c r="K21" s="169"/>
      <c r="L21" s="169"/>
      <c r="M21" s="169"/>
    </row>
    <row r="22" spans="1:13" ht="19.5" customHeight="1" x14ac:dyDescent="0.2">
      <c r="A22" s="163">
        <v>5</v>
      </c>
      <c r="B22" s="176" t="s">
        <v>76</v>
      </c>
      <c r="C22" s="231">
        <v>67389.966101694925</v>
      </c>
      <c r="D22" s="166"/>
      <c r="E22" s="231">
        <v>67389.966101694925</v>
      </c>
      <c r="F22" s="166"/>
      <c r="G22" s="167"/>
      <c r="H22" s="168"/>
      <c r="I22" s="168"/>
      <c r="J22" s="169"/>
      <c r="K22" s="169"/>
      <c r="L22" s="169"/>
      <c r="M22" s="169"/>
    </row>
    <row r="23" spans="1:13" ht="18.75" customHeight="1" x14ac:dyDescent="0.2">
      <c r="A23" s="163">
        <v>6</v>
      </c>
      <c r="B23" s="176" t="s">
        <v>77</v>
      </c>
      <c r="C23" s="231">
        <v>57122.067796610165</v>
      </c>
      <c r="D23" s="166"/>
      <c r="E23" s="231">
        <v>57122.067796610165</v>
      </c>
      <c r="F23" s="166"/>
      <c r="G23" s="167"/>
      <c r="H23" s="168"/>
      <c r="I23" s="168"/>
      <c r="J23" s="169"/>
      <c r="K23" s="169"/>
      <c r="L23" s="169"/>
      <c r="M23" s="169"/>
    </row>
    <row r="24" spans="1:13" ht="17.25" customHeight="1" x14ac:dyDescent="0.2">
      <c r="A24" s="163">
        <v>7</v>
      </c>
      <c r="B24" s="176" t="s">
        <v>78</v>
      </c>
      <c r="C24" s="232">
        <v>52577.7</v>
      </c>
      <c r="D24" s="166"/>
      <c r="E24" s="166"/>
      <c r="F24" s="232">
        <v>52577.7</v>
      </c>
      <c r="G24" s="167"/>
      <c r="H24" s="168"/>
      <c r="I24" s="168"/>
      <c r="J24" s="169"/>
      <c r="K24" s="169"/>
      <c r="L24" s="169"/>
      <c r="M24" s="169"/>
    </row>
    <row r="25" spans="1:13" ht="17.25" customHeight="1" x14ac:dyDescent="0.2">
      <c r="A25" s="163">
        <v>8</v>
      </c>
      <c r="B25" s="176" t="s">
        <v>103</v>
      </c>
      <c r="C25" s="232">
        <v>191640.82</v>
      </c>
      <c r="D25" s="166"/>
      <c r="E25" s="166"/>
      <c r="F25" s="166"/>
      <c r="G25" s="240">
        <v>191640.82</v>
      </c>
      <c r="H25" s="168"/>
      <c r="I25" s="168"/>
      <c r="J25" s="169"/>
      <c r="K25" s="169"/>
      <c r="L25" s="169"/>
      <c r="M25" s="169"/>
    </row>
    <row r="26" spans="1:13" ht="17.25" customHeight="1" x14ac:dyDescent="0.2">
      <c r="A26" s="163">
        <v>9</v>
      </c>
      <c r="B26" s="176" t="s">
        <v>104</v>
      </c>
      <c r="C26" s="232">
        <v>191640.82</v>
      </c>
      <c r="D26" s="166"/>
      <c r="E26" s="231"/>
      <c r="F26" s="166"/>
      <c r="G26" s="240">
        <v>191640.82</v>
      </c>
      <c r="H26" s="168"/>
      <c r="I26" s="168"/>
      <c r="J26" s="169"/>
      <c r="K26" s="169"/>
      <c r="L26" s="169"/>
      <c r="M26" s="169"/>
    </row>
    <row r="27" spans="1:13" ht="17.25" customHeight="1" x14ac:dyDescent="0.2">
      <c r="A27" s="163">
        <v>10</v>
      </c>
      <c r="B27" s="176" t="s">
        <v>105</v>
      </c>
      <c r="C27" s="232">
        <v>219682.6</v>
      </c>
      <c r="D27" s="166"/>
      <c r="E27" s="238">
        <v>219682.6</v>
      </c>
      <c r="F27" s="166"/>
      <c r="G27" s="167"/>
      <c r="H27" s="168"/>
      <c r="I27" s="168"/>
      <c r="J27" s="169"/>
      <c r="K27" s="169"/>
      <c r="L27" s="169"/>
      <c r="M27" s="169"/>
    </row>
    <row r="28" spans="1:13" ht="17.25" customHeight="1" x14ac:dyDescent="0.2">
      <c r="A28" s="163">
        <v>11</v>
      </c>
      <c r="B28" s="176" t="s">
        <v>106</v>
      </c>
      <c r="C28" s="232">
        <v>113879.1</v>
      </c>
      <c r="D28" s="166"/>
      <c r="E28" s="166"/>
      <c r="F28" s="231">
        <v>113879.1</v>
      </c>
      <c r="G28" s="167"/>
      <c r="H28" s="168"/>
      <c r="I28" s="168"/>
      <c r="J28" s="169"/>
      <c r="K28" s="169"/>
      <c r="L28" s="169"/>
      <c r="M28" s="169"/>
    </row>
    <row r="29" spans="1:13" ht="17.25" customHeight="1" x14ac:dyDescent="0.2">
      <c r="A29" s="163">
        <v>12</v>
      </c>
      <c r="B29" s="176" t="s">
        <v>107</v>
      </c>
      <c r="C29" s="232">
        <v>312519.67999999999</v>
      </c>
      <c r="D29" s="166"/>
      <c r="E29" s="166"/>
      <c r="F29" s="231">
        <v>312519.67999999999</v>
      </c>
      <c r="G29" s="240"/>
      <c r="H29" s="168"/>
      <c r="I29" s="168"/>
      <c r="J29" s="169"/>
      <c r="K29" s="169"/>
      <c r="L29" s="169"/>
      <c r="M29" s="169"/>
    </row>
    <row r="30" spans="1:13" ht="18" customHeight="1" x14ac:dyDescent="0.2">
      <c r="A30" s="163">
        <v>13</v>
      </c>
      <c r="B30" s="176" t="s">
        <v>80</v>
      </c>
      <c r="C30" s="231">
        <v>7292.71</v>
      </c>
      <c r="D30" s="166"/>
      <c r="E30" s="166"/>
      <c r="F30" s="166"/>
      <c r="G30" s="240">
        <v>7292.71</v>
      </c>
      <c r="H30" s="168"/>
      <c r="I30" s="168"/>
      <c r="J30" s="169"/>
      <c r="K30" s="169"/>
      <c r="L30" s="169"/>
      <c r="M30" s="169"/>
    </row>
    <row r="31" spans="1:13" ht="20.45" customHeight="1" x14ac:dyDescent="0.2">
      <c r="A31" s="163"/>
      <c r="B31" s="183" t="s">
        <v>94</v>
      </c>
      <c r="C31" s="233">
        <v>6447200</v>
      </c>
      <c r="D31" s="230">
        <f t="shared" ref="D31:F31" si="0">SUM(D12:D30)</f>
        <v>0</v>
      </c>
      <c r="E31" s="185">
        <f t="shared" si="0"/>
        <v>1867976.2694915254</v>
      </c>
      <c r="F31" s="185">
        <f t="shared" si="0"/>
        <v>2283762.3105084747</v>
      </c>
      <c r="G31" s="241">
        <v>2295461.52</v>
      </c>
      <c r="H31" s="168"/>
      <c r="I31" s="168"/>
      <c r="J31" s="169"/>
      <c r="K31" s="169"/>
      <c r="L31" s="169"/>
      <c r="M31" s="169"/>
    </row>
    <row r="32" spans="1:13" ht="16.899999999999999" customHeight="1" x14ac:dyDescent="0.2">
      <c r="A32" s="219"/>
      <c r="F32" s="226"/>
      <c r="G32" s="226"/>
      <c r="H32" s="168"/>
      <c r="I32" s="168"/>
      <c r="J32" s="169"/>
      <c r="K32" s="169"/>
      <c r="L32" s="169"/>
      <c r="M32" s="169"/>
    </row>
    <row r="33" spans="1:14" ht="16.899999999999999" customHeight="1" x14ac:dyDescent="0.2">
      <c r="A33" s="219"/>
      <c r="G33" s="226"/>
      <c r="I33" s="168"/>
      <c r="J33" s="168"/>
      <c r="K33" s="169"/>
      <c r="L33" s="169"/>
      <c r="M33" s="169"/>
      <c r="N33" s="169"/>
    </row>
    <row r="34" spans="1:14" ht="16.899999999999999" customHeight="1" x14ac:dyDescent="0.2">
      <c r="A34" s="219"/>
      <c r="C34" s="151" t="s">
        <v>50</v>
      </c>
      <c r="F34" s="151" t="s">
        <v>102</v>
      </c>
      <c r="I34" s="168"/>
      <c r="J34" s="168"/>
      <c r="K34" s="169"/>
      <c r="L34" s="169"/>
      <c r="M34" s="169"/>
      <c r="N34" s="169"/>
    </row>
    <row r="35" spans="1:14" ht="16.899999999999999" customHeight="1" x14ac:dyDescent="0.2">
      <c r="A35" s="219"/>
      <c r="F35" s="222"/>
      <c r="I35" s="168"/>
      <c r="J35" s="168"/>
      <c r="K35" s="169"/>
      <c r="L35" s="169"/>
      <c r="M35" s="169"/>
      <c r="N35" s="169"/>
    </row>
    <row r="36" spans="1:14" ht="16.899999999999999" customHeight="1" x14ac:dyDescent="0.2">
      <c r="A36" s="219"/>
      <c r="I36" s="168"/>
      <c r="J36" s="168"/>
      <c r="K36" s="169"/>
      <c r="L36" s="169"/>
      <c r="M36" s="169"/>
      <c r="N36" s="169"/>
    </row>
    <row r="37" spans="1:14" ht="16.899999999999999" customHeight="1" x14ac:dyDescent="0.2">
      <c r="A37" s="219"/>
      <c r="I37" s="168"/>
      <c r="J37" s="168"/>
      <c r="K37" s="169"/>
      <c r="L37" s="169"/>
      <c r="M37" s="169"/>
      <c r="N37" s="169"/>
    </row>
    <row r="38" spans="1:14" ht="16.899999999999999" customHeight="1" x14ac:dyDescent="0.2">
      <c r="A38" s="219"/>
      <c r="I38" s="168"/>
      <c r="J38" s="168"/>
      <c r="K38" s="169"/>
      <c r="L38" s="169"/>
      <c r="M38" s="169"/>
      <c r="N38" s="169"/>
    </row>
    <row r="39" spans="1:14" ht="16.899999999999999" customHeight="1" x14ac:dyDescent="0.2">
      <c r="A39" s="219"/>
      <c r="I39" s="168"/>
      <c r="J39" s="168"/>
      <c r="K39" s="169"/>
      <c r="L39" s="169"/>
      <c r="M39" s="169"/>
      <c r="N39" s="169"/>
    </row>
    <row r="40" spans="1:14" ht="16.899999999999999" customHeight="1" x14ac:dyDescent="0.2">
      <c r="A40" s="219"/>
      <c r="I40" s="228"/>
      <c r="J40" s="226"/>
    </row>
    <row r="41" spans="1:14" ht="16.899999999999999" customHeight="1" x14ac:dyDescent="0.2">
      <c r="I41" s="226"/>
      <c r="J41" s="226"/>
    </row>
    <row r="42" spans="1:14" ht="16.899999999999999" customHeight="1" x14ac:dyDescent="0.2">
      <c r="I42" s="226"/>
      <c r="J42" s="226"/>
    </row>
    <row r="43" spans="1:14" ht="16.899999999999999" customHeight="1" x14ac:dyDescent="0.2">
      <c r="I43" s="226"/>
      <c r="J43" s="226"/>
    </row>
    <row r="44" spans="1:14" x14ac:dyDescent="0.2">
      <c r="I44" s="226"/>
      <c r="J44" s="226"/>
    </row>
    <row r="45" spans="1:14" x14ac:dyDescent="0.2">
      <c r="I45" s="226"/>
      <c r="J45" s="226"/>
    </row>
    <row r="46" spans="1:14" x14ac:dyDescent="0.2">
      <c r="I46" s="226"/>
      <c r="J46" s="226"/>
    </row>
    <row r="47" spans="1:14" x14ac:dyDescent="0.2">
      <c r="I47" s="226"/>
      <c r="J47" s="226"/>
    </row>
    <row r="48" spans="1:14" x14ac:dyDescent="0.2">
      <c r="I48" s="226"/>
      <c r="J48" s="226"/>
    </row>
    <row r="49" spans="9:10" x14ac:dyDescent="0.2">
      <c r="I49" s="226"/>
      <c r="J49" s="226"/>
    </row>
    <row r="50" spans="9:10" x14ac:dyDescent="0.2">
      <c r="I50" s="226"/>
      <c r="J50" s="226"/>
    </row>
    <row r="51" spans="9:10" x14ac:dyDescent="0.2">
      <c r="I51" s="226"/>
      <c r="J51" s="226"/>
    </row>
  </sheetData>
  <mergeCells count="10">
    <mergeCell ref="A9:A10"/>
    <mergeCell ref="B9:B10"/>
    <mergeCell ref="C9:C10"/>
    <mergeCell ref="D9:G9"/>
    <mergeCell ref="B7:H7"/>
    <mergeCell ref="F1:H1"/>
    <mergeCell ref="E2:H2"/>
    <mergeCell ref="E3:H3"/>
    <mergeCell ref="E4:H4"/>
    <mergeCell ref="B6:H6"/>
  </mergeCells>
  <printOptions horizontalCentered="1" verticalCentered="1"/>
  <pageMargins left="1.1811023622047245" right="0.31496062992125984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КР_2017г_нач.</vt:lpstr>
      <vt:lpstr>КР_2017-3</vt:lpstr>
      <vt:lpstr>КР_2017-4</vt:lpstr>
      <vt:lpstr>Лист1</vt:lpstr>
      <vt:lpstr>КР_2017-5_оконч.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А.К. Балтаг</dc:creator>
  <cp:lastModifiedBy>111</cp:lastModifiedBy>
  <cp:lastPrinted>2017-01-19T04:39:50Z</cp:lastPrinted>
  <dcterms:created xsi:type="dcterms:W3CDTF">2016-03-01T07:09:23Z</dcterms:created>
  <dcterms:modified xsi:type="dcterms:W3CDTF">2017-02-06T03:45:41Z</dcterms:modified>
</cp:coreProperties>
</file>